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09"/>
  <workbookPr codeName="ThisWorkbook" defaultThemeVersion="124226"/>
  <mc:AlternateContent xmlns:mc="http://schemas.openxmlformats.org/markup-compatibility/2006">
    <mc:Choice Requires="x15">
      <x15ac:absPath xmlns:x15ac="http://schemas.microsoft.com/office/spreadsheetml/2010/11/ac" url="https://toastmasterseo.sharepoint.com/sites/ExecutiveOneDrive/Shared Documents/_Public/Region Advisor Program Updates/"/>
    </mc:Choice>
  </mc:AlternateContent>
  <xr:revisionPtr revIDLastSave="0" documentId="8_{149FFE0F-1E1A-2F47-A922-DC9927C47151}" xr6:coauthVersionLast="47" xr6:coauthVersionMax="47" xr10:uidLastSave="{00000000-0000-0000-0000-000000000000}"/>
  <bookViews>
    <workbookView xWindow="0" yWindow="500" windowWidth="28800" windowHeight="17500" xr2:uid="{00000000-000D-0000-FFFF-FFFF00000000}"/>
  </bookViews>
  <sheets>
    <sheet name="Instructions" sheetId="14" r:id="rId1"/>
    <sheet name="Monthly Targets" sheetId="1" r:id="rId2"/>
    <sheet name="July" sheetId="3" r:id="rId3"/>
    <sheet name="August" sheetId="4" r:id="rId4"/>
    <sheet name="September" sheetId="5" r:id="rId5"/>
    <sheet name="October" sheetId="6" r:id="rId6"/>
    <sheet name="November" sheetId="7" r:id="rId7"/>
    <sheet name="December" sheetId="8" r:id="rId8"/>
    <sheet name="January" sheetId="2" r:id="rId9"/>
    <sheet name="February" sheetId="9" r:id="rId10"/>
    <sheet name="March" sheetId="10" r:id="rId11"/>
    <sheet name="April" sheetId="11" r:id="rId12"/>
    <sheet name="May" sheetId="12" r:id="rId13"/>
    <sheet name="June" sheetId="13"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1" i="1" l="1"/>
  <c r="O10" i="1"/>
  <c r="O9" i="1"/>
  <c r="O8" i="1"/>
  <c r="B25" i="1"/>
  <c r="B24" i="1"/>
  <c r="B23" i="1"/>
  <c r="B22" i="1"/>
  <c r="B19" i="1"/>
  <c r="B17" i="1"/>
  <c r="B15" i="1"/>
  <c r="B13" i="1"/>
  <c r="B11" i="1"/>
  <c r="B10" i="1"/>
  <c r="B9" i="1"/>
  <c r="B8" i="1"/>
  <c r="E11" i="1" l="1"/>
  <c r="F11" i="1"/>
  <c r="G11" i="1"/>
  <c r="H11" i="1"/>
  <c r="I11" i="1"/>
  <c r="J11" i="1"/>
  <c r="K11" i="1"/>
  <c r="L11" i="1"/>
  <c r="M11" i="1"/>
  <c r="N11" i="1"/>
  <c r="D11" i="1"/>
  <c r="E10" i="1"/>
  <c r="F10" i="1"/>
  <c r="G10" i="1"/>
  <c r="H10" i="1"/>
  <c r="I10" i="1"/>
  <c r="J10" i="1"/>
  <c r="K10" i="1"/>
  <c r="L10" i="1"/>
  <c r="M10" i="1"/>
  <c r="N10" i="1"/>
  <c r="D10" i="1"/>
  <c r="E9" i="1"/>
  <c r="F9" i="1"/>
  <c r="G9" i="1"/>
  <c r="H9" i="1"/>
  <c r="I9" i="1"/>
  <c r="J9" i="1"/>
  <c r="K9" i="1"/>
  <c r="L9" i="1"/>
  <c r="M9" i="1"/>
  <c r="N9" i="1"/>
  <c r="D9" i="1"/>
  <c r="E8" i="1"/>
  <c r="J6" i="4" s="1"/>
  <c r="F8" i="1"/>
  <c r="J6" i="5" s="1"/>
  <c r="G8" i="1"/>
  <c r="J6" i="6" s="1"/>
  <c r="H8" i="1"/>
  <c r="J6" i="7" s="1"/>
  <c r="I8" i="1"/>
  <c r="J6" i="8" s="1"/>
  <c r="J8" i="1"/>
  <c r="J6" i="2" s="1"/>
  <c r="K8" i="1"/>
  <c r="J6" i="9" s="1"/>
  <c r="L8" i="1"/>
  <c r="J6" i="10" s="1"/>
  <c r="M8" i="1"/>
  <c r="J6" i="11" s="1"/>
  <c r="N8" i="1"/>
  <c r="J6" i="12" s="1"/>
  <c r="J6" i="13"/>
  <c r="D8" i="1"/>
  <c r="J6" i="3" s="1"/>
  <c r="C19" i="1" l="1"/>
  <c r="D19" i="1" s="1"/>
  <c r="O19" i="1" l="1"/>
  <c r="O20" i="1" s="1"/>
  <c r="K19" i="1"/>
  <c r="K20" i="1" s="1"/>
  <c r="F19" i="1"/>
  <c r="F20" i="1" s="1"/>
  <c r="N19" i="1"/>
  <c r="N20" i="1" s="1"/>
  <c r="J19" i="1"/>
  <c r="J20" i="1" s="1"/>
  <c r="E19" i="1"/>
  <c r="E20" i="1" s="1"/>
  <c r="I19" i="1"/>
  <c r="I20" i="1" s="1"/>
  <c r="D20" i="1"/>
  <c r="L19" i="1"/>
  <c r="L20" i="1" s="1"/>
  <c r="H19" i="1"/>
  <c r="H20" i="1" s="1"/>
  <c r="G19" i="1"/>
  <c r="G20" i="1" s="1"/>
  <c r="M19" i="1"/>
  <c r="M20" i="1" s="1"/>
  <c r="J14" i="13"/>
  <c r="J14" i="12"/>
  <c r="J14" i="11"/>
  <c r="J14" i="10"/>
  <c r="J14" i="9"/>
  <c r="J14" i="8"/>
  <c r="J14" i="7"/>
  <c r="J14" i="6"/>
  <c r="J14" i="5"/>
  <c r="J14" i="4"/>
  <c r="J14" i="3"/>
  <c r="J18" i="10" l="1"/>
  <c r="J16" i="10"/>
  <c r="J18" i="3"/>
  <c r="J16" i="3"/>
  <c r="J18" i="11"/>
  <c r="J16" i="11"/>
  <c r="J18" i="8"/>
  <c r="J16" i="8"/>
  <c r="J18" i="12"/>
  <c r="J16" i="12"/>
  <c r="J18" i="6"/>
  <c r="J16" i="6"/>
  <c r="J18" i="7"/>
  <c r="J16" i="7"/>
  <c r="J18" i="4"/>
  <c r="J16" i="4"/>
  <c r="J18" i="5"/>
  <c r="J16" i="5"/>
  <c r="J18" i="9"/>
  <c r="J16" i="9"/>
  <c r="J18" i="13"/>
  <c r="J16" i="13"/>
  <c r="J14" i="2"/>
  <c r="J16" i="2" s="1"/>
  <c r="J18" i="2" l="1"/>
  <c r="J8" i="13" l="1"/>
  <c r="J8" i="12"/>
  <c r="J8" i="11"/>
  <c r="J8" i="10"/>
  <c r="J8" i="9"/>
  <c r="J8" i="2"/>
  <c r="J8" i="8"/>
  <c r="J8" i="7"/>
  <c r="J8" i="6"/>
  <c r="J8" i="5"/>
  <c r="J8" i="4"/>
  <c r="J8" i="3"/>
  <c r="C15" i="1" l="1"/>
  <c r="C13" i="1"/>
  <c r="J29" i="9" l="1"/>
  <c r="J31" i="9" s="1"/>
  <c r="J29" i="8"/>
  <c r="J31" i="8" s="1"/>
  <c r="J29" i="10"/>
  <c r="J31" i="10" s="1"/>
  <c r="J29" i="13"/>
  <c r="J31" i="13" s="1"/>
  <c r="J29" i="6"/>
  <c r="J31" i="6" s="1"/>
  <c r="J29" i="12"/>
  <c r="J31" i="12" s="1"/>
  <c r="J29" i="4"/>
  <c r="J31" i="4" s="1"/>
  <c r="J29" i="3"/>
  <c r="J31" i="3" s="1"/>
  <c r="J29" i="11"/>
  <c r="J31" i="11" s="1"/>
  <c r="J29" i="7"/>
  <c r="J31" i="7" s="1"/>
  <c r="J29" i="5"/>
  <c r="J31" i="5" s="1"/>
  <c r="J29" i="2"/>
  <c r="J31" i="2" s="1"/>
  <c r="D15" i="1"/>
  <c r="D16" i="1" s="1"/>
  <c r="D13" i="1"/>
  <c r="J20" i="3" l="1"/>
  <c r="J22" i="3" s="1"/>
  <c r="E13" i="1"/>
  <c r="E14" i="1" s="1"/>
  <c r="I13" i="1"/>
  <c r="I14" i="1" s="1"/>
  <c r="M13" i="1"/>
  <c r="M14" i="1" s="1"/>
  <c r="J13" i="1"/>
  <c r="J14" i="1" s="1"/>
  <c r="N13" i="1"/>
  <c r="N14" i="1" s="1"/>
  <c r="G13" i="1"/>
  <c r="G14" i="1" s="1"/>
  <c r="O13" i="1"/>
  <c r="O14" i="1" s="1"/>
  <c r="D14" i="1"/>
  <c r="H13" i="1"/>
  <c r="H14" i="1" s="1"/>
  <c r="L13" i="1"/>
  <c r="L14" i="1" s="1"/>
  <c r="F13" i="1"/>
  <c r="F14" i="1" s="1"/>
  <c r="K13" i="1"/>
  <c r="K14" i="1" s="1"/>
  <c r="H15" i="1"/>
  <c r="H16" i="1" s="1"/>
  <c r="M15" i="1"/>
  <c r="M16" i="1" s="1"/>
  <c r="C17" i="1"/>
  <c r="D17" i="1" s="1"/>
  <c r="D18" i="1" s="1"/>
  <c r="I15" i="1"/>
  <c r="I16" i="1" s="1"/>
  <c r="E15" i="1"/>
  <c r="E16" i="1" s="1"/>
  <c r="J15" i="1"/>
  <c r="J16" i="1" s="1"/>
  <c r="N15" i="1"/>
  <c r="N16" i="1" s="1"/>
  <c r="O15" i="1"/>
  <c r="O16" i="1" s="1"/>
  <c r="K15" i="1"/>
  <c r="K16" i="1" s="1"/>
  <c r="G15" i="1"/>
  <c r="G16" i="1" s="1"/>
  <c r="L15" i="1"/>
  <c r="L16" i="1" s="1"/>
  <c r="F15" i="1"/>
  <c r="F16" i="1" s="1"/>
  <c r="J20" i="11" l="1"/>
  <c r="J22" i="11" s="1"/>
  <c r="J20" i="8"/>
  <c r="J22" i="8" s="1"/>
  <c r="J20" i="12"/>
  <c r="J22" i="12" s="1"/>
  <c r="J20" i="5"/>
  <c r="J22" i="5" s="1"/>
  <c r="J20" i="7"/>
  <c r="J22" i="7" s="1"/>
  <c r="J20" i="13"/>
  <c r="J22" i="13" s="1"/>
  <c r="J20" i="2"/>
  <c r="J22" i="2" s="1"/>
  <c r="J20" i="9"/>
  <c r="J22" i="9" s="1"/>
  <c r="J20" i="6"/>
  <c r="J22" i="6" s="1"/>
  <c r="J20" i="10"/>
  <c r="J22" i="10" s="1"/>
  <c r="J20" i="4"/>
  <c r="J22" i="4" s="1"/>
  <c r="I17" i="1"/>
  <c r="I18" i="1" s="1"/>
  <c r="E17" i="1"/>
  <c r="E18" i="1" s="1"/>
  <c r="L17" i="1"/>
  <c r="L18" i="1" s="1"/>
  <c r="G17" i="1"/>
  <c r="G18" i="1" s="1"/>
  <c r="N17" i="1"/>
  <c r="N18" i="1" s="1"/>
  <c r="F17" i="1"/>
  <c r="F18" i="1" s="1"/>
  <c r="J17" i="1"/>
  <c r="J18" i="1" s="1"/>
  <c r="K17" i="1"/>
  <c r="K18" i="1" s="1"/>
  <c r="H17" i="1"/>
  <c r="H18" i="1" s="1"/>
  <c r="O17" i="1"/>
  <c r="O18" i="1" s="1"/>
  <c r="M17" i="1"/>
  <c r="M18" i="1" s="1"/>
</calcChain>
</file>

<file path=xl/sharedStrings.xml><?xml version="1.0" encoding="utf-8"?>
<sst xmlns="http://schemas.openxmlformats.org/spreadsheetml/2006/main" count="251" uniqueCount="89">
  <si>
    <t>Club Base</t>
  </si>
  <si>
    <t>Goal 1: Membership Payments Growth</t>
  </si>
  <si>
    <t>Distinguished</t>
  </si>
  <si>
    <t>Select Distinguished</t>
  </si>
  <si>
    <t>President's Distinguished</t>
  </si>
  <si>
    <t>Goal 3: Distinguished Clubs</t>
  </si>
  <si>
    <t>Goal 2: Club Growth</t>
  </si>
  <si>
    <t>Year-end</t>
  </si>
  <si>
    <t xml:space="preserve">July </t>
  </si>
  <si>
    <t>August</t>
  </si>
  <si>
    <t>September</t>
  </si>
  <si>
    <t>October</t>
  </si>
  <si>
    <t>November</t>
  </si>
  <si>
    <t>December</t>
  </si>
  <si>
    <t>January</t>
  </si>
  <si>
    <t>February</t>
  </si>
  <si>
    <t>March</t>
  </si>
  <si>
    <t>April</t>
  </si>
  <si>
    <t>May</t>
  </si>
  <si>
    <t>June</t>
  </si>
  <si>
    <t>Net</t>
  </si>
  <si>
    <t>Membership Payments Base</t>
  </si>
  <si>
    <t>YTD</t>
  </si>
  <si>
    <t>Your district's membership payments year-to-date</t>
  </si>
  <si>
    <t>The membership payments growth goal to achieve Distinguished for January</t>
  </si>
  <si>
    <t>Your district's paid club base</t>
  </si>
  <si>
    <t>Your district's paid clubs year-to-date</t>
  </si>
  <si>
    <t>If yes, how much greater is number 1 than number 2?
If no, continue to Goal 3: Distinguished Clubs</t>
  </si>
  <si>
    <t>The club growth goal to achieve Distinguished for January</t>
  </si>
  <si>
    <t>In the Club Performance tab, count the number of clubs with four or more goals met. Subtract the number of clubs with less than 20 active members. This is the number of clubs you can reasonably expect to be Distinguished.</t>
  </si>
  <si>
    <t>Number of clubs you expect to be Distinguished</t>
  </si>
  <si>
    <t>The Distinguished Clubs goal to achieve Distinguished</t>
  </si>
  <si>
    <t>The membership payments growth goal to achieve Distinguished for July</t>
  </si>
  <si>
    <t>The club growth goal to achieve Distinguished for July</t>
  </si>
  <si>
    <t>The membership payments growth goal to achieve Distinguished for August</t>
  </si>
  <si>
    <t>The club growth goal to achieve Distinguished for August</t>
  </si>
  <si>
    <t>The membership payments growth goal to achieve Distinguished for September</t>
  </si>
  <si>
    <t>The club growth goal to achieve Distinguished for September</t>
  </si>
  <si>
    <t>The membership payments growth goal to achieve Distinguished for October</t>
  </si>
  <si>
    <t>The club growth goal to achieve Distinguished for October</t>
  </si>
  <si>
    <t>The membership payments growth goal to achieve Distinguished for November</t>
  </si>
  <si>
    <t>The club growth goal to achieve Distinguished for November</t>
  </si>
  <si>
    <t>The membership payments growth goal to achieve Distinguished for December</t>
  </si>
  <si>
    <t>The club growth goal to achieve Distinguished for December</t>
  </si>
  <si>
    <t>The membership payments growth goal to achieve Distinguished for February</t>
  </si>
  <si>
    <t>The club growth goal to achieve Distinguished for February</t>
  </si>
  <si>
    <t>The club growth goal to achieve Distinguished for March</t>
  </si>
  <si>
    <t>The membership payments growth goal to achieve Distinguished for March</t>
  </si>
  <si>
    <t>The club growth goal to achieve Distinguished for April</t>
  </si>
  <si>
    <t>The membership payments growth goal to achieve Distinguished for April</t>
  </si>
  <si>
    <t>The club growth goal to achieve Distinguished for May</t>
  </si>
  <si>
    <t>The membership payments growth goal to achieve Distinguished for May</t>
  </si>
  <si>
    <t>The membership payments growth goal to achieve Distinguished for June</t>
  </si>
  <si>
    <t>The club growth goal to achieve Distinguished for June</t>
  </si>
  <si>
    <t>In the Club Performance tab, count the number of clubs with club officer lists submitted and/or club officers trained. Subtract the number of clubs with less than 20 active members. This is the number of clubs that are on track to achieve Distinguished.</t>
  </si>
  <si>
    <t>In the Club Performance tab, count the number of clubs with five or more goals met. Subtract the number of clubs with less than 20 active members. This is the number of clubs you can reasonably expect to be Distinguished.</t>
  </si>
  <si>
    <t>In the Club Performance tab, count the number of clubs with three or more goals met. Subtract the number of clubs with less than 20 active members. This is the number of clubs you can reasonably expect to be Distinguished.</t>
  </si>
  <si>
    <t>In the Club Performance tab, count the number of clubs with two or more goals met. Subtract the number of clubs with less than 20 active members. This is the number of clubs you can reasonably expect to be Distinguished.</t>
  </si>
  <si>
    <t>In the Club Performance tab, count the number of clubs with one or more goals met. Subtract the number of clubs with less than 20 active members. This is the number of clubs you can reasonably expect to be Distinguished.</t>
  </si>
  <si>
    <t>1. Access http://dashboards.toastmasters.org/</t>
  </si>
  <si>
    <t>3. Go to the tab for the current month.</t>
  </si>
  <si>
    <t>Assessment Worksheet Instructions</t>
  </si>
  <si>
    <t>Smedley Distinguished</t>
  </si>
  <si>
    <t>If yes, what was the net club growth?
If no, continue to Goal 3: Distinguished Clubs</t>
  </si>
  <si>
    <t>Have you met the club growth goal for the month?</t>
  </si>
  <si>
    <t>Have you met the membership payments growth goal for the month?</t>
  </si>
  <si>
    <t>Have you met the Distinguished Clubs goal for the month?</t>
  </si>
  <si>
    <t>Are your paid clubs year-to-date greater than your club base (have you seen net club growth)?</t>
  </si>
  <si>
    <t>May Assessment Questions</t>
  </si>
  <si>
    <t>April Assessment Questions</t>
  </si>
  <si>
    <t>June Assessment Questions</t>
  </si>
  <si>
    <t>July Assessment Questions</t>
  </si>
  <si>
    <t>August Assessment Questions</t>
  </si>
  <si>
    <t>September Assessment Questions</t>
  </si>
  <si>
    <t>October Assessment Questions</t>
  </si>
  <si>
    <t>November Assessment Questions</t>
  </si>
  <si>
    <t>December Assessment Questions</t>
  </si>
  <si>
    <t>January Assessment Questions</t>
  </si>
  <si>
    <t>February Assessment Questions</t>
  </si>
  <si>
    <t>March Assessment Questions</t>
  </si>
  <si>
    <t>2. Access the Monthly Targets tab.</t>
  </si>
  <si>
    <t>Monthly Targets</t>
  </si>
  <si>
    <t>Enter your membership payments base on the Assessment Worksheet tab in cell B2.</t>
  </si>
  <si>
    <t>Enter your club base on the Assessment Worksheet tab in cell B3.</t>
  </si>
  <si>
    <t>Enter the membership payments year-to-date in cell J4.</t>
  </si>
  <si>
    <t>Enter the paid clubs year-to-date in cell J12.</t>
  </si>
  <si>
    <t>If you received a "yes" answer to all questions in bold on your tab for this month, you are relatively on track with your District goals.
If you received a "no" answer to any questions in bold on your tab for this month, you may need to make some adjustments for that goal.</t>
  </si>
  <si>
    <t>Select your District from the drop-down on the top left.</t>
  </si>
  <si>
    <t>Follow the instructions in Goal 3: Distinguished Clubs and enter the result in cell J27.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</si>
</sst>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4">
    <font>
      <sz val="11"/>
      <color theme="1"/>
      <name val="Myriad Pro"/>
      <family val="2"/>
    </font>
    <font>
      <sz val="12"/>
      <color theme="1"/>
      <name val="Myriad Pro"/>
      <family val="2"/>
    </font>
    <font>
      <b/>
      <sz val="11"/>
      <color theme="1"/>
      <name val="Myriad Pro"/>
      <family val="2"/>
    </font>
    <font>
      <sz val="11"/>
      <color theme="1"/>
      <name val="Calibri"/>
      <family val="2"/>
      <scheme val="minor"/>
    </font>
    <font>
      <u/>
      <sz val="11"/>
      <color theme="10"/>
      <name val="Myriad Pro"/>
      <family val="2"/>
    </font>
    <font>
      <sz val="20"/>
      <color theme="1"/>
      <name val="Arial"/>
      <family val="2"/>
    </font>
    <font>
      <u/>
      <sz val="11"/>
      <color theme="10"/>
      <name val="Arial"/>
      <family val="2"/>
    </font>
    <font>
      <sz val="11"/>
      <color theme="1"/>
      <name val="Arial"/>
      <family val="2"/>
    </font>
    <font>
      <b/>
      <sz val="12"/>
      <color theme="0"/>
      <name val="Arial"/>
      <family val="2"/>
    </font>
    <font>
      <sz val="12"/>
      <color theme="1"/>
      <name val="Arial"/>
      <family val="2"/>
    </font>
    <font>
      <sz val="14"/>
      <color theme="1"/>
      <name val="Arial"/>
      <family val="2"/>
    </font>
    <font>
      <sz val="22"/>
      <color theme="1"/>
      <name val="Arial"/>
      <family val="2"/>
    </font>
    <font>
      <b/>
      <sz val="14"/>
      <color theme="0"/>
      <name val="Arial"/>
      <family val="2"/>
    </font>
    <font>
      <b/>
      <sz val="12"/>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772432"/>
        <bgColor indexed="64"/>
      </patternFill>
    </fill>
    <fill>
      <patternFill patternType="solid">
        <fgColor theme="0"/>
        <bgColor indexed="64"/>
      </patternFill>
    </fill>
  </fills>
  <borders count="1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style="medium">
        <color rgb="FF772432"/>
      </left>
      <right style="medium">
        <color rgb="FF772432"/>
      </right>
      <top style="medium">
        <color rgb="FF772432"/>
      </top>
      <bottom style="medium">
        <color rgb="FF77243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4" fillId="0" borderId="0" applyNumberFormat="0" applyFill="0" applyBorder="0" applyAlignment="0" applyProtection="0"/>
  </cellStyleXfs>
  <cellXfs count="47">
    <xf numFmtId="0" fontId="0" fillId="0" borderId="0" xfId="0"/>
    <xf numFmtId="0" fontId="0" fillId="0" borderId="0" xfId="0" applyAlignment="1">
      <alignment vertical="center"/>
    </xf>
    <xf numFmtId="0" fontId="1" fillId="0" borderId="0" xfId="0" applyFont="1"/>
    <xf numFmtId="0" fontId="2" fillId="0" borderId="0" xfId="0" applyFont="1"/>
    <xf numFmtId="0" fontId="5" fillId="0" borderId="0" xfId="0" applyFont="1" applyAlignment="1">
      <alignment horizontal="center"/>
    </xf>
    <xf numFmtId="0" fontId="6" fillId="0" borderId="0" xfId="4" applyFont="1"/>
    <xf numFmtId="0" fontId="7" fillId="0" borderId="0" xfId="0" applyFont="1" applyAlignment="1">
      <alignment horizontal="left" indent="2"/>
    </xf>
    <xf numFmtId="0" fontId="6" fillId="0" borderId="0" xfId="4" applyFont="1" applyAlignment="1">
      <alignment horizontal="left"/>
    </xf>
    <xf numFmtId="0" fontId="7" fillId="0" borderId="0" xfId="0" applyFont="1"/>
    <xf numFmtId="0" fontId="7" fillId="0" borderId="0" xfId="0" applyFont="1" applyAlignment="1">
      <alignment horizontal="left" wrapText="1" indent="2"/>
    </xf>
    <xf numFmtId="0" fontId="8" fillId="3" borderId="4" xfId="0" applyFont="1" applyFill="1" applyBorder="1"/>
    <xf numFmtId="0" fontId="8" fillId="3" borderId="5" xfId="0" applyFont="1" applyFill="1" applyBorder="1"/>
    <xf numFmtId="0" fontId="8" fillId="3" borderId="6" xfId="0" applyFont="1" applyFill="1" applyBorder="1"/>
    <xf numFmtId="0" fontId="8" fillId="3" borderId="7" xfId="0" applyFont="1" applyFill="1" applyBorder="1"/>
    <xf numFmtId="0" fontId="8" fillId="3" borderId="0" xfId="0" applyFont="1" applyFill="1"/>
    <xf numFmtId="0" fontId="8" fillId="3" borderId="0" xfId="0" applyFont="1" applyFill="1" applyAlignment="1">
      <alignment horizontal="center"/>
    </xf>
    <xf numFmtId="0" fontId="8" fillId="3" borderId="3" xfId="0" applyFont="1" applyFill="1" applyBorder="1" applyAlignment="1">
      <alignment horizontal="center"/>
    </xf>
    <xf numFmtId="0" fontId="8" fillId="3" borderId="3" xfId="0" applyFont="1" applyFill="1" applyBorder="1"/>
    <xf numFmtId="0" fontId="9" fillId="0" borderId="0" xfId="0" applyFont="1"/>
    <xf numFmtId="0" fontId="9" fillId="0" borderId="10" xfId="0" applyFont="1" applyBorder="1" applyProtection="1">
      <protection locked="0"/>
    </xf>
    <xf numFmtId="1" fontId="9" fillId="0" borderId="9" xfId="0" applyNumberFormat="1" applyFont="1" applyBorder="1"/>
    <xf numFmtId="0" fontId="9" fillId="0" borderId="9" xfId="0" applyFont="1" applyBorder="1" applyAlignment="1">
      <alignment horizontal="right"/>
    </xf>
    <xf numFmtId="0" fontId="9" fillId="0" borderId="9" xfId="0" applyFont="1" applyBorder="1"/>
    <xf numFmtId="0" fontId="13" fillId="0" borderId="0" xfId="0" applyFont="1" applyAlignment="1">
      <alignment horizontal="right" vertical="center"/>
    </xf>
    <xf numFmtId="0" fontId="9" fillId="0" borderId="8" xfId="0" applyFont="1" applyBorder="1" applyAlignment="1" applyProtection="1">
      <alignment vertical="center"/>
      <protection locked="0"/>
    </xf>
    <xf numFmtId="0" fontId="9" fillId="0" borderId="0" xfId="0" applyFont="1" applyAlignment="1">
      <alignment vertical="center"/>
    </xf>
    <xf numFmtId="0" fontId="13" fillId="0" borderId="3" xfId="0" applyFont="1" applyBorder="1"/>
    <xf numFmtId="0" fontId="13" fillId="0" borderId="2" xfId="0" applyFont="1" applyBorder="1" applyAlignment="1">
      <alignment horizontal="center"/>
    </xf>
    <xf numFmtId="1" fontId="13" fillId="0" borderId="2" xfId="0" applyNumberFormat="1" applyFont="1" applyBorder="1" applyAlignment="1">
      <alignment horizontal="center"/>
    </xf>
    <xf numFmtId="0" fontId="13" fillId="0" borderId="1" xfId="0" applyFont="1" applyBorder="1" applyAlignment="1">
      <alignment vertical="center"/>
    </xf>
    <xf numFmtId="164" fontId="9" fillId="0" borderId="1" xfId="0" applyNumberFormat="1" applyFont="1" applyBorder="1" applyAlignment="1">
      <alignment vertical="center"/>
    </xf>
    <xf numFmtId="1" fontId="9" fillId="0" borderId="1" xfId="0" applyNumberFormat="1" applyFont="1" applyBorder="1" applyAlignment="1">
      <alignment vertical="center"/>
    </xf>
    <xf numFmtId="0" fontId="9" fillId="2" borderId="1" xfId="0" applyFont="1" applyFill="1" applyBorder="1" applyAlignment="1">
      <alignment vertical="center"/>
    </xf>
    <xf numFmtId="1" fontId="9" fillId="0" borderId="1" xfId="0" applyNumberFormat="1" applyFont="1" applyBorder="1" applyAlignment="1">
      <alignment horizontal="center" vertical="center"/>
    </xf>
    <xf numFmtId="0" fontId="9" fillId="0" borderId="1" xfId="0" applyFont="1" applyBorder="1" applyAlignment="1">
      <alignment vertical="center"/>
    </xf>
    <xf numFmtId="0" fontId="13" fillId="0" borderId="7" xfId="0" applyFont="1" applyBorder="1" applyAlignment="1">
      <alignment vertical="center"/>
    </xf>
    <xf numFmtId="10" fontId="9" fillId="0" borderId="0" xfId="1" applyNumberFormat="1" applyFont="1" applyAlignment="1">
      <alignment horizontal="center"/>
    </xf>
    <xf numFmtId="0" fontId="10" fillId="0" borderId="0" xfId="0" applyFont="1"/>
    <xf numFmtId="164" fontId="9" fillId="0" borderId="9" xfId="0" applyNumberFormat="1" applyFont="1" applyBorder="1"/>
    <xf numFmtId="0" fontId="11" fillId="0" borderId="0" xfId="0" applyFont="1" applyAlignment="1">
      <alignment horizontal="center"/>
    </xf>
    <xf numFmtId="0" fontId="13" fillId="0" borderId="0" xfId="0" applyFont="1" applyAlignment="1">
      <alignment horizontal="left"/>
    </xf>
    <xf numFmtId="0" fontId="9" fillId="0" borderId="0" xfId="0" applyFont="1" applyAlignment="1">
      <alignment horizontal="left"/>
    </xf>
    <xf numFmtId="0" fontId="9" fillId="0" borderId="0" xfId="0" applyFont="1" applyAlignment="1">
      <alignment horizontal="left" wrapText="1"/>
    </xf>
    <xf numFmtId="0" fontId="12" fillId="3" borderId="7" xfId="0" applyFont="1" applyFill="1" applyBorder="1" applyAlignment="1">
      <alignment horizontal="left"/>
    </xf>
    <xf numFmtId="0" fontId="12" fillId="3" borderId="0" xfId="0" applyFont="1" applyFill="1" applyAlignment="1">
      <alignment horizontal="left"/>
    </xf>
    <xf numFmtId="0" fontId="9" fillId="4" borderId="0" xfId="0" applyFont="1" applyFill="1" applyAlignment="1">
      <alignment horizontal="left" wrapText="1"/>
    </xf>
    <xf numFmtId="0" fontId="13" fillId="0" borderId="0" xfId="0" applyFont="1" applyAlignment="1">
      <alignment horizontal="left" wrapText="1"/>
    </xf>
  </cellXfs>
  <cellStyles count="5">
    <cellStyle name="Comma 2" xfId="3" xr:uid="{00000000-0005-0000-0000-000000000000}"/>
    <cellStyle name="Hyperlink" xfId="4" builtinId="8"/>
    <cellStyle name="Normal" xfId="0" builtinId="0"/>
    <cellStyle name="Normal 2" xfId="1" xr:uid="{00000000-0005-0000-0000-000003000000}"/>
    <cellStyle name="Percent 2" xfId="2" xr:uid="{00000000-0005-0000-0000-000004000000}"/>
  </cellStyles>
  <dxfs count="0"/>
  <tableStyles count="0" defaultTableStyle="TableStyleMedium2" defaultPivotStyle="PivotStyleLight16"/>
  <colors>
    <mruColors>
      <color rgb="FFF2DF74"/>
      <color rgb="FF7724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ashboards.toastmaster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showGridLines="0" tabSelected="1" zoomScale="220" zoomScaleNormal="220" workbookViewId="0"/>
  </sheetViews>
  <sheetFormatPr baseColWidth="10" defaultColWidth="8.83203125" defaultRowHeight="14"/>
  <cols>
    <col min="1" max="1" width="74.33203125" bestFit="1" customWidth="1"/>
  </cols>
  <sheetData>
    <row r="1" spans="1:1" ht="25">
      <c r="A1" s="4" t="s">
        <v>61</v>
      </c>
    </row>
    <row r="2" spans="1:1">
      <c r="A2" s="5" t="s">
        <v>59</v>
      </c>
    </row>
    <row r="3" spans="1:1">
      <c r="A3" s="6" t="s">
        <v>87</v>
      </c>
    </row>
    <row r="4" spans="1:1">
      <c r="A4" s="7" t="s">
        <v>80</v>
      </c>
    </row>
    <row r="5" spans="1:1">
      <c r="A5" s="6" t="s">
        <v>82</v>
      </c>
    </row>
    <row r="6" spans="1:1">
      <c r="A6" s="6" t="s">
        <v>83</v>
      </c>
    </row>
    <row r="7" spans="1:1">
      <c r="A7" s="8" t="s">
        <v>60</v>
      </c>
    </row>
    <row r="8" spans="1:1">
      <c r="A8" s="6" t="s">
        <v>84</v>
      </c>
    </row>
    <row r="9" spans="1:1">
      <c r="A9" s="6" t="s">
        <v>85</v>
      </c>
    </row>
    <row r="10" spans="1:1">
      <c r="A10" s="6" t="s">
        <v>88</v>
      </c>
    </row>
    <row r="11" spans="1:1" ht="60">
      <c r="A11" s="9" t="s">
        <v>86</v>
      </c>
    </row>
  </sheetData>
  <hyperlinks>
    <hyperlink ref="A2" r:id="rId1" xr:uid="{00000000-0004-0000-0000-000000000000}"/>
    <hyperlink ref="A4" location="'Monthly Targets'!A1" display="2. Access the Monthly Targets tab." xr:uid="{00000000-0004-0000-0000-000001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O30"/>
  <sheetViews>
    <sheetView showGridLines="0" zoomScaleNormal="100" workbookViewId="0">
      <selection activeCell="B2" sqref="B2"/>
    </sheetView>
  </sheetViews>
  <sheetFormatPr baseColWidth="10" defaultColWidth="8.83203125" defaultRowHeight="14"/>
  <cols>
    <col min="1" max="1" width="30" customWidth="1"/>
    <col min="2" max="15" width="10.83203125" customWidth="1"/>
  </cols>
  <sheetData>
    <row r="1" spans="1:15" ht="29" thickBot="1">
      <c r="A1" s="39" t="s">
        <v>81</v>
      </c>
      <c r="B1" s="39"/>
      <c r="C1" s="39"/>
      <c r="D1" s="39"/>
      <c r="E1" s="39"/>
      <c r="F1" s="39"/>
      <c r="G1" s="39"/>
      <c r="H1" s="39"/>
      <c r="I1" s="39"/>
      <c r="J1" s="39"/>
      <c r="K1" s="39"/>
      <c r="L1" s="39"/>
      <c r="M1" s="39"/>
      <c r="N1" s="39"/>
      <c r="O1" s="39"/>
    </row>
    <row r="2" spans="1:15" s="1" customFormat="1" ht="17" thickBot="1">
      <c r="A2" s="23" t="s">
        <v>21</v>
      </c>
      <c r="B2" s="24"/>
      <c r="C2" s="25"/>
      <c r="D2" s="25"/>
      <c r="E2" s="25"/>
      <c r="F2" s="25"/>
      <c r="G2" s="25"/>
      <c r="H2" s="25"/>
      <c r="I2" s="25"/>
      <c r="J2" s="25"/>
      <c r="K2" s="25"/>
      <c r="L2" s="25"/>
      <c r="M2" s="25"/>
      <c r="N2" s="25"/>
      <c r="O2" s="25"/>
    </row>
    <row r="3" spans="1:15" s="1" customFormat="1" ht="17" thickBot="1">
      <c r="A3" s="23" t="s">
        <v>0</v>
      </c>
      <c r="B3" s="24"/>
      <c r="C3" s="25"/>
      <c r="D3" s="25"/>
      <c r="E3" s="25"/>
      <c r="F3" s="25"/>
      <c r="G3" s="25"/>
      <c r="H3" s="25"/>
      <c r="I3" s="25"/>
      <c r="J3" s="25"/>
      <c r="K3" s="25"/>
      <c r="L3" s="25"/>
      <c r="M3" s="25"/>
      <c r="N3" s="25"/>
      <c r="O3" s="25"/>
    </row>
    <row r="4" spans="1:15" ht="16">
      <c r="A4" s="18"/>
      <c r="B4" s="18"/>
      <c r="C4" s="18"/>
      <c r="D4" s="18"/>
      <c r="E4" s="18"/>
      <c r="F4" s="18"/>
      <c r="G4" s="18"/>
      <c r="H4" s="18"/>
      <c r="I4" s="18"/>
      <c r="J4" s="18"/>
      <c r="K4" s="18"/>
      <c r="L4" s="18"/>
      <c r="M4" s="18"/>
      <c r="N4" s="18"/>
      <c r="O4" s="18"/>
    </row>
    <row r="5" spans="1:15" ht="16">
      <c r="A5" s="18"/>
      <c r="B5" s="18"/>
      <c r="C5" s="18"/>
      <c r="D5" s="18"/>
      <c r="E5" s="18"/>
      <c r="F5" s="18"/>
      <c r="G5" s="18"/>
      <c r="H5" s="18"/>
      <c r="I5" s="18"/>
      <c r="J5" s="18"/>
      <c r="K5" s="18"/>
      <c r="L5" s="18"/>
      <c r="M5" s="18"/>
      <c r="N5" s="18"/>
      <c r="O5" s="18"/>
    </row>
    <row r="6" spans="1:15" s="3" customFormat="1" ht="16">
      <c r="A6" s="26"/>
      <c r="B6" s="27" t="s">
        <v>7</v>
      </c>
      <c r="C6" s="28" t="s">
        <v>20</v>
      </c>
      <c r="D6" s="27" t="s">
        <v>8</v>
      </c>
      <c r="E6" s="27" t="s">
        <v>9</v>
      </c>
      <c r="F6" s="27" t="s">
        <v>10</v>
      </c>
      <c r="G6" s="27" t="s">
        <v>11</v>
      </c>
      <c r="H6" s="27" t="s">
        <v>12</v>
      </c>
      <c r="I6" s="27" t="s">
        <v>13</v>
      </c>
      <c r="J6" s="27" t="s">
        <v>14</v>
      </c>
      <c r="K6" s="27" t="s">
        <v>15</v>
      </c>
      <c r="L6" s="27" t="s">
        <v>16</v>
      </c>
      <c r="M6" s="27" t="s">
        <v>17</v>
      </c>
      <c r="N6" s="27" t="s">
        <v>18</v>
      </c>
      <c r="O6" s="27" t="s">
        <v>19</v>
      </c>
    </row>
    <row r="7" spans="1:15" s="2" customFormat="1" ht="26" customHeight="1">
      <c r="A7" s="10" t="s">
        <v>1</v>
      </c>
      <c r="B7" s="11"/>
      <c r="C7" s="11"/>
      <c r="D7" s="11"/>
      <c r="E7" s="11"/>
      <c r="F7" s="11"/>
      <c r="G7" s="11"/>
      <c r="H7" s="11"/>
      <c r="I7" s="11"/>
      <c r="J7" s="11"/>
      <c r="K7" s="11"/>
      <c r="L7" s="11"/>
      <c r="M7" s="11"/>
      <c r="N7" s="11"/>
      <c r="O7" s="12"/>
    </row>
    <row r="8" spans="1:15" s="1" customFormat="1" ht="16">
      <c r="A8" s="29" t="s">
        <v>2</v>
      </c>
      <c r="B8" s="31">
        <f>ROUNDUP(B2*1.01,0)</f>
        <v>0</v>
      </c>
      <c r="C8" s="32"/>
      <c r="D8" s="31">
        <f>$B$2*D27</f>
        <v>0</v>
      </c>
      <c r="E8" s="31">
        <f t="shared" ref="E8:N8" si="0">$B$2*E27</f>
        <v>0</v>
      </c>
      <c r="F8" s="31">
        <f t="shared" si="0"/>
        <v>0</v>
      </c>
      <c r="G8" s="31">
        <f t="shared" si="0"/>
        <v>0</v>
      </c>
      <c r="H8" s="31">
        <f t="shared" si="0"/>
        <v>0</v>
      </c>
      <c r="I8" s="31">
        <f t="shared" si="0"/>
        <v>0</v>
      </c>
      <c r="J8" s="31">
        <f t="shared" si="0"/>
        <v>0</v>
      </c>
      <c r="K8" s="31">
        <f t="shared" si="0"/>
        <v>0</v>
      </c>
      <c r="L8" s="31">
        <f t="shared" si="0"/>
        <v>0</v>
      </c>
      <c r="M8" s="31">
        <f t="shared" si="0"/>
        <v>0</v>
      </c>
      <c r="N8" s="31">
        <f t="shared" si="0"/>
        <v>0</v>
      </c>
      <c r="O8" s="31">
        <f>ROUNDUP($B$2*O27,0)</f>
        <v>0</v>
      </c>
    </row>
    <row r="9" spans="1:15" s="1" customFormat="1" ht="16">
      <c r="A9" s="29" t="s">
        <v>3</v>
      </c>
      <c r="B9" s="31">
        <f>ROUNDUP(B2*1.03,0)</f>
        <v>0</v>
      </c>
      <c r="C9" s="32"/>
      <c r="D9" s="31">
        <f>$B$2*D28</f>
        <v>0</v>
      </c>
      <c r="E9" s="31">
        <f t="shared" ref="E9:O9" si="1">$B$2*E28</f>
        <v>0</v>
      </c>
      <c r="F9" s="31">
        <f t="shared" si="1"/>
        <v>0</v>
      </c>
      <c r="G9" s="31">
        <f t="shared" si="1"/>
        <v>0</v>
      </c>
      <c r="H9" s="31">
        <f t="shared" si="1"/>
        <v>0</v>
      </c>
      <c r="I9" s="31">
        <f t="shared" si="1"/>
        <v>0</v>
      </c>
      <c r="J9" s="31">
        <f t="shared" si="1"/>
        <v>0</v>
      </c>
      <c r="K9" s="31">
        <f t="shared" si="1"/>
        <v>0</v>
      </c>
      <c r="L9" s="31">
        <f t="shared" si="1"/>
        <v>0</v>
      </c>
      <c r="M9" s="31">
        <f t="shared" si="1"/>
        <v>0</v>
      </c>
      <c r="N9" s="31">
        <f t="shared" si="1"/>
        <v>0</v>
      </c>
      <c r="O9" s="31">
        <f>ROUNDUP($B$2*O28,0)</f>
        <v>0</v>
      </c>
    </row>
    <row r="10" spans="1:15" s="1" customFormat="1" ht="16">
      <c r="A10" s="29" t="s">
        <v>4</v>
      </c>
      <c r="B10" s="31">
        <f>ROUNDUP(B2*1.05,0)</f>
        <v>0</v>
      </c>
      <c r="C10" s="32"/>
      <c r="D10" s="31">
        <f>$B$2*D29</f>
        <v>0</v>
      </c>
      <c r="E10" s="31">
        <f t="shared" ref="E10:O10" si="2">$B$2*E29</f>
        <v>0</v>
      </c>
      <c r="F10" s="31">
        <f t="shared" si="2"/>
        <v>0</v>
      </c>
      <c r="G10" s="31">
        <f t="shared" si="2"/>
        <v>0</v>
      </c>
      <c r="H10" s="31">
        <f t="shared" si="2"/>
        <v>0</v>
      </c>
      <c r="I10" s="31">
        <f t="shared" si="2"/>
        <v>0</v>
      </c>
      <c r="J10" s="31">
        <f t="shared" si="2"/>
        <v>0</v>
      </c>
      <c r="K10" s="31">
        <f t="shared" si="2"/>
        <v>0</v>
      </c>
      <c r="L10" s="31">
        <f t="shared" si="2"/>
        <v>0</v>
      </c>
      <c r="M10" s="31">
        <f t="shared" si="2"/>
        <v>0</v>
      </c>
      <c r="N10" s="31">
        <f t="shared" si="2"/>
        <v>0</v>
      </c>
      <c r="O10" s="31">
        <f>ROUNDUP($B$2*O29,0)</f>
        <v>0</v>
      </c>
    </row>
    <row r="11" spans="1:15" s="1" customFormat="1" ht="16">
      <c r="A11" s="29" t="s">
        <v>62</v>
      </c>
      <c r="B11" s="31">
        <f>ROUNDUP(B2*1.08,0)</f>
        <v>0</v>
      </c>
      <c r="C11" s="32"/>
      <c r="D11" s="31">
        <f>$B$2*D30</f>
        <v>0</v>
      </c>
      <c r="E11" s="31">
        <f t="shared" ref="E11:O11" si="3">$B$2*E30</f>
        <v>0</v>
      </c>
      <c r="F11" s="31">
        <f t="shared" si="3"/>
        <v>0</v>
      </c>
      <c r="G11" s="31">
        <f t="shared" si="3"/>
        <v>0</v>
      </c>
      <c r="H11" s="31">
        <f t="shared" si="3"/>
        <v>0</v>
      </c>
      <c r="I11" s="31">
        <f t="shared" si="3"/>
        <v>0</v>
      </c>
      <c r="J11" s="31">
        <f t="shared" si="3"/>
        <v>0</v>
      </c>
      <c r="K11" s="31">
        <f t="shared" si="3"/>
        <v>0</v>
      </c>
      <c r="L11" s="31">
        <f t="shared" si="3"/>
        <v>0</v>
      </c>
      <c r="M11" s="31">
        <f t="shared" si="3"/>
        <v>0</v>
      </c>
      <c r="N11" s="31">
        <f t="shared" si="3"/>
        <v>0</v>
      </c>
      <c r="O11" s="31">
        <f>ROUNDUP($B$2*O30,0)</f>
        <v>0</v>
      </c>
    </row>
    <row r="12" spans="1:15" s="2" customFormat="1" ht="26" customHeight="1">
      <c r="A12" s="13" t="s">
        <v>6</v>
      </c>
      <c r="B12" s="15"/>
      <c r="C12" s="14"/>
      <c r="D12" s="15"/>
      <c r="E12" s="15"/>
      <c r="F12" s="15"/>
      <c r="G12" s="15"/>
      <c r="H12" s="15"/>
      <c r="I12" s="15"/>
      <c r="J12" s="15"/>
      <c r="K12" s="15"/>
      <c r="L12" s="15"/>
      <c r="M12" s="15"/>
      <c r="N12" s="15"/>
      <c r="O12" s="16"/>
    </row>
    <row r="13" spans="1:15" s="1" customFormat="1" ht="16">
      <c r="A13" s="29" t="s">
        <v>2</v>
      </c>
      <c r="B13" s="31">
        <f>ROUNDUP(B3*1.01,0)</f>
        <v>0</v>
      </c>
      <c r="C13" s="31">
        <f>B13-B3</f>
        <v>0</v>
      </c>
      <c r="D13" s="30">
        <f>C13/12</f>
        <v>0</v>
      </c>
      <c r="E13" s="30">
        <f>D13*2</f>
        <v>0</v>
      </c>
      <c r="F13" s="30">
        <f>D13*3</f>
        <v>0</v>
      </c>
      <c r="G13" s="30">
        <f>D13*4</f>
        <v>0</v>
      </c>
      <c r="H13" s="30">
        <f>D13*5</f>
        <v>0</v>
      </c>
      <c r="I13" s="30">
        <f>D13*6</f>
        <v>0</v>
      </c>
      <c r="J13" s="30">
        <f>D13*7</f>
        <v>0</v>
      </c>
      <c r="K13" s="30">
        <f>D13*8</f>
        <v>0</v>
      </c>
      <c r="L13" s="30">
        <f>D13*9</f>
        <v>0</v>
      </c>
      <c r="M13" s="30">
        <f>D13*10</f>
        <v>0</v>
      </c>
      <c r="N13" s="30">
        <f>D13*11</f>
        <v>0</v>
      </c>
      <c r="O13" s="30">
        <f>D13*12</f>
        <v>0</v>
      </c>
    </row>
    <row r="14" spans="1:15" s="1" customFormat="1" ht="16">
      <c r="A14" s="29"/>
      <c r="B14" s="31"/>
      <c r="C14" s="33" t="s">
        <v>22</v>
      </c>
      <c r="D14" s="30">
        <f>$B$3+D13</f>
        <v>0</v>
      </c>
      <c r="E14" s="30">
        <f t="shared" ref="E14:O14" si="4">$B$3+E13</f>
        <v>0</v>
      </c>
      <c r="F14" s="30">
        <f t="shared" si="4"/>
        <v>0</v>
      </c>
      <c r="G14" s="30">
        <f t="shared" si="4"/>
        <v>0</v>
      </c>
      <c r="H14" s="30">
        <f t="shared" si="4"/>
        <v>0</v>
      </c>
      <c r="I14" s="30">
        <f t="shared" si="4"/>
        <v>0</v>
      </c>
      <c r="J14" s="30">
        <f t="shared" si="4"/>
        <v>0</v>
      </c>
      <c r="K14" s="30">
        <f t="shared" si="4"/>
        <v>0</v>
      </c>
      <c r="L14" s="30">
        <f t="shared" si="4"/>
        <v>0</v>
      </c>
      <c r="M14" s="30">
        <f t="shared" si="4"/>
        <v>0</v>
      </c>
      <c r="N14" s="30">
        <f t="shared" si="4"/>
        <v>0</v>
      </c>
      <c r="O14" s="30">
        <f t="shared" si="4"/>
        <v>0</v>
      </c>
    </row>
    <row r="15" spans="1:15" s="1" customFormat="1" ht="16">
      <c r="A15" s="29" t="s">
        <v>3</v>
      </c>
      <c r="B15" s="31">
        <f>ROUNDUP(B3*1.03,0)</f>
        <v>0</v>
      </c>
      <c r="C15" s="31">
        <f>B15-B3</f>
        <v>0</v>
      </c>
      <c r="D15" s="30">
        <f>C15/12</f>
        <v>0</v>
      </c>
      <c r="E15" s="30">
        <f>D15*2</f>
        <v>0</v>
      </c>
      <c r="F15" s="30">
        <f t="shared" ref="F15:F17" si="5">D15*3</f>
        <v>0</v>
      </c>
      <c r="G15" s="30">
        <f t="shared" ref="G15:G17" si="6">D15*4</f>
        <v>0</v>
      </c>
      <c r="H15" s="30">
        <f>D15*5</f>
        <v>0</v>
      </c>
      <c r="I15" s="30">
        <f t="shared" ref="I15:I17" si="7">D15*6</f>
        <v>0</v>
      </c>
      <c r="J15" s="30">
        <f t="shared" ref="J15:J17" si="8">D15*7</f>
        <v>0</v>
      </c>
      <c r="K15" s="30">
        <f t="shared" ref="K15:K17" si="9">D15*8</f>
        <v>0</v>
      </c>
      <c r="L15" s="30">
        <f t="shared" ref="L15:L17" si="10">D15*9</f>
        <v>0</v>
      </c>
      <c r="M15" s="30">
        <f t="shared" ref="M15:M17" si="11">D15*10</f>
        <v>0</v>
      </c>
      <c r="N15" s="30">
        <f t="shared" ref="N15:N17" si="12">D15*11</f>
        <v>0</v>
      </c>
      <c r="O15" s="30">
        <f t="shared" ref="O15:O17" si="13">D15*12</f>
        <v>0</v>
      </c>
    </row>
    <row r="16" spans="1:15" s="1" customFormat="1" ht="16">
      <c r="A16" s="29"/>
      <c r="B16" s="31"/>
      <c r="C16" s="33" t="s">
        <v>22</v>
      </c>
      <c r="D16" s="30">
        <f>$B$3+D15</f>
        <v>0</v>
      </c>
      <c r="E16" s="30">
        <f t="shared" ref="E16:O16" si="14">$B$3+E15</f>
        <v>0</v>
      </c>
      <c r="F16" s="30">
        <f t="shared" si="14"/>
        <v>0</v>
      </c>
      <c r="G16" s="30">
        <f t="shared" si="14"/>
        <v>0</v>
      </c>
      <c r="H16" s="30">
        <f t="shared" si="14"/>
        <v>0</v>
      </c>
      <c r="I16" s="30">
        <f t="shared" si="14"/>
        <v>0</v>
      </c>
      <c r="J16" s="30">
        <f t="shared" si="14"/>
        <v>0</v>
      </c>
      <c r="K16" s="30">
        <f t="shared" si="14"/>
        <v>0</v>
      </c>
      <c r="L16" s="30">
        <f t="shared" si="14"/>
        <v>0</v>
      </c>
      <c r="M16" s="30">
        <f t="shared" si="14"/>
        <v>0</v>
      </c>
      <c r="N16" s="30">
        <f t="shared" si="14"/>
        <v>0</v>
      </c>
      <c r="O16" s="30">
        <f t="shared" si="14"/>
        <v>0</v>
      </c>
    </row>
    <row r="17" spans="1:15" s="1" customFormat="1" ht="16">
      <c r="A17" s="29" t="s">
        <v>4</v>
      </c>
      <c r="B17" s="31">
        <f>ROUNDUP(B3*1.05,0)</f>
        <v>0</v>
      </c>
      <c r="C17" s="31">
        <f>B17-B3</f>
        <v>0</v>
      </c>
      <c r="D17" s="30">
        <f>C17/12</f>
        <v>0</v>
      </c>
      <c r="E17" s="30">
        <f>D17*2</f>
        <v>0</v>
      </c>
      <c r="F17" s="30">
        <f t="shared" si="5"/>
        <v>0</v>
      </c>
      <c r="G17" s="30">
        <f t="shared" si="6"/>
        <v>0</v>
      </c>
      <c r="H17" s="30">
        <f>D17*5</f>
        <v>0</v>
      </c>
      <c r="I17" s="30">
        <f t="shared" si="7"/>
        <v>0</v>
      </c>
      <c r="J17" s="30">
        <f t="shared" si="8"/>
        <v>0</v>
      </c>
      <c r="K17" s="30">
        <f t="shared" si="9"/>
        <v>0</v>
      </c>
      <c r="L17" s="30">
        <f t="shared" si="10"/>
        <v>0</v>
      </c>
      <c r="M17" s="30">
        <f t="shared" si="11"/>
        <v>0</v>
      </c>
      <c r="N17" s="30">
        <f t="shared" si="12"/>
        <v>0</v>
      </c>
      <c r="O17" s="30">
        <f t="shared" si="13"/>
        <v>0</v>
      </c>
    </row>
    <row r="18" spans="1:15" s="1" customFormat="1" ht="16">
      <c r="A18" s="29"/>
      <c r="B18" s="31"/>
      <c r="C18" s="33" t="s">
        <v>22</v>
      </c>
      <c r="D18" s="30">
        <f>$B$3+D17</f>
        <v>0</v>
      </c>
      <c r="E18" s="30">
        <f t="shared" ref="E18:O18" si="15">$B$3+E17</f>
        <v>0</v>
      </c>
      <c r="F18" s="30">
        <f t="shared" si="15"/>
        <v>0</v>
      </c>
      <c r="G18" s="30">
        <f t="shared" si="15"/>
        <v>0</v>
      </c>
      <c r="H18" s="30">
        <f t="shared" si="15"/>
        <v>0</v>
      </c>
      <c r="I18" s="30">
        <f t="shared" si="15"/>
        <v>0</v>
      </c>
      <c r="J18" s="30">
        <f t="shared" si="15"/>
        <v>0</v>
      </c>
      <c r="K18" s="30">
        <f t="shared" si="15"/>
        <v>0</v>
      </c>
      <c r="L18" s="30">
        <f t="shared" si="15"/>
        <v>0</v>
      </c>
      <c r="M18" s="30">
        <f t="shared" si="15"/>
        <v>0</v>
      </c>
      <c r="N18" s="30">
        <f t="shared" si="15"/>
        <v>0</v>
      </c>
      <c r="O18" s="30">
        <f t="shared" si="15"/>
        <v>0</v>
      </c>
    </row>
    <row r="19" spans="1:15" s="1" customFormat="1" ht="16">
      <c r="A19" s="35" t="s">
        <v>62</v>
      </c>
      <c r="B19" s="31">
        <f>ROUNDUP(B3*1.08,0)</f>
        <v>0</v>
      </c>
      <c r="C19" s="31">
        <f>B19-B3</f>
        <v>0</v>
      </c>
      <c r="D19" s="30">
        <f>C19/12</f>
        <v>0</v>
      </c>
      <c r="E19" s="30">
        <f>D19*2</f>
        <v>0</v>
      </c>
      <c r="F19" s="30">
        <f>D19*3</f>
        <v>0</v>
      </c>
      <c r="G19" s="30">
        <f>D19*4</f>
        <v>0</v>
      </c>
      <c r="H19" s="30">
        <f>D19*5</f>
        <v>0</v>
      </c>
      <c r="I19" s="30">
        <f>D19*6</f>
        <v>0</v>
      </c>
      <c r="J19" s="30">
        <f>D19*7</f>
        <v>0</v>
      </c>
      <c r="K19" s="30">
        <f>D19*8</f>
        <v>0</v>
      </c>
      <c r="L19" s="30">
        <f>D19*9</f>
        <v>0</v>
      </c>
      <c r="M19" s="30">
        <f>D19*10</f>
        <v>0</v>
      </c>
      <c r="N19" s="30">
        <f>D19*11</f>
        <v>0</v>
      </c>
      <c r="O19" s="30">
        <f>D19*12</f>
        <v>0</v>
      </c>
    </row>
    <row r="20" spans="1:15" s="1" customFormat="1" ht="16">
      <c r="A20" s="29"/>
      <c r="B20" s="31"/>
      <c r="C20" s="33" t="s">
        <v>22</v>
      </c>
      <c r="D20" s="30">
        <f>$B$3+D19</f>
        <v>0</v>
      </c>
      <c r="E20" s="30">
        <f t="shared" ref="E20:O20" si="16">$B$3+E19</f>
        <v>0</v>
      </c>
      <c r="F20" s="30">
        <f t="shared" si="16"/>
        <v>0</v>
      </c>
      <c r="G20" s="30">
        <f t="shared" si="16"/>
        <v>0</v>
      </c>
      <c r="H20" s="30">
        <f t="shared" si="16"/>
        <v>0</v>
      </c>
      <c r="I20" s="30">
        <f t="shared" si="16"/>
        <v>0</v>
      </c>
      <c r="J20" s="30">
        <f t="shared" si="16"/>
        <v>0</v>
      </c>
      <c r="K20" s="30">
        <f t="shared" si="16"/>
        <v>0</v>
      </c>
      <c r="L20" s="30">
        <f t="shared" si="16"/>
        <v>0</v>
      </c>
      <c r="M20" s="30">
        <f t="shared" si="16"/>
        <v>0</v>
      </c>
      <c r="N20" s="30">
        <f t="shared" si="16"/>
        <v>0</v>
      </c>
      <c r="O20" s="30">
        <f t="shared" si="16"/>
        <v>0</v>
      </c>
    </row>
    <row r="21" spans="1:15" s="2" customFormat="1" ht="26" customHeight="1">
      <c r="A21" s="13" t="s">
        <v>5</v>
      </c>
      <c r="B21" s="15"/>
      <c r="C21" s="14"/>
      <c r="D21" s="14"/>
      <c r="E21" s="14"/>
      <c r="F21" s="14"/>
      <c r="G21" s="14"/>
      <c r="H21" s="14"/>
      <c r="I21" s="14"/>
      <c r="J21" s="14"/>
      <c r="K21" s="14"/>
      <c r="L21" s="14"/>
      <c r="M21" s="14"/>
      <c r="N21" s="14"/>
      <c r="O21" s="17"/>
    </row>
    <row r="22" spans="1:15" s="1" customFormat="1" ht="16">
      <c r="A22" s="29" t="s">
        <v>2</v>
      </c>
      <c r="B22" s="34">
        <f>ROUNDUP(B3*0.45,0)</f>
        <v>0</v>
      </c>
      <c r="C22" s="32"/>
      <c r="D22" s="32"/>
      <c r="E22" s="32"/>
      <c r="F22" s="32"/>
      <c r="G22" s="32"/>
      <c r="H22" s="32"/>
      <c r="I22" s="32"/>
      <c r="J22" s="32"/>
      <c r="K22" s="32"/>
      <c r="L22" s="32"/>
      <c r="M22" s="32"/>
      <c r="N22" s="32"/>
      <c r="O22" s="32"/>
    </row>
    <row r="23" spans="1:15" s="1" customFormat="1" ht="16">
      <c r="A23" s="29" t="s">
        <v>3</v>
      </c>
      <c r="B23" s="34">
        <f>ROUNDUP(B3*0.5,0)</f>
        <v>0</v>
      </c>
      <c r="C23" s="32"/>
      <c r="D23" s="32"/>
      <c r="E23" s="32"/>
      <c r="F23" s="32"/>
      <c r="G23" s="32"/>
      <c r="H23" s="32"/>
      <c r="I23" s="32"/>
      <c r="J23" s="32"/>
      <c r="K23" s="32"/>
      <c r="L23" s="32"/>
      <c r="M23" s="32"/>
      <c r="N23" s="32"/>
      <c r="O23" s="32"/>
    </row>
    <row r="24" spans="1:15" s="1" customFormat="1" ht="16">
      <c r="A24" s="29" t="s">
        <v>4</v>
      </c>
      <c r="B24" s="34">
        <f>ROUNDUP(B3*0.55,0)</f>
        <v>0</v>
      </c>
      <c r="C24" s="32"/>
      <c r="D24" s="32"/>
      <c r="E24" s="32"/>
      <c r="F24" s="32"/>
      <c r="G24" s="32"/>
      <c r="H24" s="32"/>
      <c r="I24" s="32"/>
      <c r="J24" s="32"/>
      <c r="K24" s="32"/>
      <c r="L24" s="32"/>
      <c r="M24" s="32"/>
      <c r="N24" s="32"/>
      <c r="O24" s="32"/>
    </row>
    <row r="25" spans="1:15" s="1" customFormat="1" ht="16">
      <c r="A25" s="29" t="s">
        <v>62</v>
      </c>
      <c r="B25" s="34">
        <f>ROUNDUP(B3*0.6,0)</f>
        <v>0</v>
      </c>
      <c r="C25" s="32"/>
      <c r="D25" s="32"/>
      <c r="E25" s="32"/>
      <c r="F25" s="32"/>
      <c r="G25" s="32"/>
      <c r="H25" s="32"/>
      <c r="I25" s="32"/>
      <c r="J25" s="32"/>
      <c r="K25" s="32"/>
      <c r="L25" s="32"/>
      <c r="M25" s="32"/>
      <c r="N25" s="32"/>
      <c r="O25" s="32"/>
    </row>
    <row r="26" spans="1:15" ht="16">
      <c r="A26" s="18"/>
      <c r="B26" s="18"/>
      <c r="C26" s="18"/>
      <c r="D26" s="18"/>
      <c r="E26" s="18"/>
      <c r="F26" s="18"/>
      <c r="G26" s="18"/>
      <c r="H26" s="18"/>
      <c r="I26" s="18"/>
      <c r="J26" s="18"/>
      <c r="K26" s="18"/>
      <c r="L26" s="18"/>
      <c r="M26" s="18"/>
      <c r="N26" s="18"/>
      <c r="O26" s="18"/>
    </row>
    <row r="27" spans="1:15" ht="16" hidden="1">
      <c r="A27" s="18"/>
      <c r="B27" s="18"/>
      <c r="C27" s="18"/>
      <c r="D27" s="36">
        <v>2.2107618010044367E-2</v>
      </c>
      <c r="E27" s="36">
        <v>4.9834218690178594E-2</v>
      </c>
      <c r="F27" s="36">
        <v>0.32738453201360274</v>
      </c>
      <c r="G27" s="36">
        <v>0.42639463549760154</v>
      </c>
      <c r="H27" s="36">
        <v>0.46010710284215034</v>
      </c>
      <c r="I27" s="36">
        <v>0.47634429120780131</v>
      </c>
      <c r="J27" s="36">
        <v>0.50152527700831029</v>
      </c>
      <c r="K27" s="36">
        <v>0.54403467389590798</v>
      </c>
      <c r="L27" s="36">
        <v>0.83121312045357298</v>
      </c>
      <c r="M27" s="36">
        <v>0.930596108371056</v>
      </c>
      <c r="N27" s="36">
        <v>0.96938809033173423</v>
      </c>
      <c r="O27" s="36">
        <v>1.01</v>
      </c>
    </row>
    <row r="28" spans="1:15" ht="16" hidden="1">
      <c r="A28" s="18"/>
      <c r="B28" s="18"/>
      <c r="C28" s="18"/>
      <c r="D28" s="36">
        <v>2.2434331576695273E-2</v>
      </c>
      <c r="E28" s="36">
        <v>5.057068497624035E-2</v>
      </c>
      <c r="F28" s="36">
        <v>0.332222727067991</v>
      </c>
      <c r="G28" s="36">
        <v>0.43269603405175339</v>
      </c>
      <c r="H28" s="36">
        <v>0.46690671519942356</v>
      </c>
      <c r="I28" s="36">
        <v>0.48338386201382799</v>
      </c>
      <c r="J28" s="36">
        <v>0.50893698060941839</v>
      </c>
      <c r="K28" s="36">
        <v>0.55207459518501012</v>
      </c>
      <c r="L28" s="36">
        <v>0.84349705819426624</v>
      </c>
      <c r="M28" s="36">
        <v>0.94434876021890424</v>
      </c>
      <c r="N28" s="36">
        <v>0.98371402270116892</v>
      </c>
      <c r="O28" s="36">
        <v>1.03</v>
      </c>
    </row>
    <row r="29" spans="1:15" ht="16" hidden="1">
      <c r="A29" s="18"/>
      <c r="B29" s="18"/>
      <c r="C29" s="18"/>
      <c r="D29" s="36">
        <v>2.2869949665563143E-2</v>
      </c>
      <c r="E29" s="36">
        <v>5.1552640024322686E-2</v>
      </c>
      <c r="F29" s="36">
        <v>0.33867365380717529</v>
      </c>
      <c r="G29" s="36">
        <v>0.44109789879062239</v>
      </c>
      <c r="H29" s="36">
        <v>0.47597286500912112</v>
      </c>
      <c r="I29" s="36">
        <v>0.4927699564218635</v>
      </c>
      <c r="J29" s="36">
        <v>0.51881925207756252</v>
      </c>
      <c r="K29" s="36">
        <v>0.56279449023714623</v>
      </c>
      <c r="L29" s="36">
        <v>0.85987564184852383</v>
      </c>
      <c r="M29" s="36">
        <v>0.96268562934936841</v>
      </c>
      <c r="N29" s="36">
        <v>1.002815265860415</v>
      </c>
      <c r="O29" s="36">
        <v>1.05</v>
      </c>
    </row>
    <row r="30" spans="1:15" ht="16" hidden="1">
      <c r="A30" s="18"/>
      <c r="B30" s="18"/>
      <c r="C30" s="18"/>
      <c r="D30" s="36">
        <v>2.3523376798864945E-2</v>
      </c>
      <c r="E30" s="36">
        <v>5.3025572596446198E-2</v>
      </c>
      <c r="F30" s="36">
        <v>0.3483500439159517</v>
      </c>
      <c r="G30" s="36">
        <v>0.45370069589892587</v>
      </c>
      <c r="H30" s="36">
        <v>0.48957208972366745</v>
      </c>
      <c r="I30" s="36">
        <v>0.50684909803391676</v>
      </c>
      <c r="J30" s="36">
        <v>0.53364265927977861</v>
      </c>
      <c r="K30" s="36">
        <v>0.5788743328153505</v>
      </c>
      <c r="L30" s="36">
        <v>0.88444351732991033</v>
      </c>
      <c r="M30" s="36">
        <v>0.99019093304506467</v>
      </c>
      <c r="N30" s="36">
        <v>1.031467130599284</v>
      </c>
      <c r="O30" s="36">
        <v>1.08</v>
      </c>
    </row>
  </sheetData>
  <sheetProtection sheet="1" objects="1" scenarios="1"/>
  <mergeCells count="1">
    <mergeCell ref="A1:O1"/>
  </mergeCells>
  <printOptions horizontalCentered="1"/>
  <pageMargins left="0.5" right="0.5" top="1" bottom="0.5" header="0.25" footer="0.25"/>
  <pageSetup scale="6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1"/>
  <sheetViews>
    <sheetView zoomScaleNormal="100" workbookViewId="0">
      <selection activeCell="J4" sqref="J4"/>
    </sheetView>
  </sheetViews>
  <sheetFormatPr baseColWidth="10" defaultColWidth="8.83203125" defaultRowHeight="14"/>
  <cols>
    <col min="1" max="1" width="3.5" style="8" customWidth="1"/>
    <col min="2" max="8" width="8.83203125" style="8"/>
    <col min="9" max="9" width="6.83203125" style="8" customWidth="1"/>
    <col min="10" max="16384" width="8.83203125" style="8"/>
  </cols>
  <sheetData>
    <row r="1" spans="1:11" ht="28">
      <c r="A1" s="39" t="s">
        <v>71</v>
      </c>
      <c r="B1" s="39"/>
      <c r="C1" s="39"/>
      <c r="D1" s="39"/>
      <c r="E1" s="39"/>
      <c r="F1" s="39"/>
      <c r="G1" s="39"/>
      <c r="H1" s="39"/>
      <c r="I1" s="39"/>
      <c r="J1" s="39"/>
      <c r="K1" s="39"/>
    </row>
    <row r="2" spans="1:11" ht="18">
      <c r="A2" s="43" t="s">
        <v>1</v>
      </c>
      <c r="B2" s="44"/>
      <c r="C2" s="44"/>
      <c r="D2" s="44"/>
      <c r="E2" s="44"/>
      <c r="F2" s="44"/>
      <c r="G2" s="44"/>
      <c r="H2" s="44"/>
      <c r="I2" s="44"/>
      <c r="J2" s="44"/>
      <c r="K2" s="44"/>
    </row>
    <row r="3" spans="1:11" ht="8" customHeight="1" thickBot="1"/>
    <row r="4" spans="1:11" ht="32" customHeight="1" thickBot="1">
      <c r="A4" s="18">
        <v>1</v>
      </c>
      <c r="B4" s="41" t="s">
        <v>23</v>
      </c>
      <c r="C4" s="41"/>
      <c r="D4" s="41"/>
      <c r="E4" s="41"/>
      <c r="F4" s="41"/>
      <c r="G4" s="41"/>
      <c r="H4" s="41"/>
      <c r="I4" s="18"/>
      <c r="J4" s="19"/>
    </row>
    <row r="5" spans="1:11" ht="8" customHeight="1">
      <c r="A5" s="18"/>
      <c r="B5" s="18"/>
      <c r="C5" s="18"/>
      <c r="D5" s="18"/>
      <c r="E5" s="18"/>
      <c r="F5" s="18"/>
      <c r="G5" s="18"/>
      <c r="H5" s="18"/>
      <c r="I5" s="18"/>
      <c r="J5" s="18"/>
    </row>
    <row r="6" spans="1:11" ht="32" customHeight="1">
      <c r="A6" s="18">
        <v>2</v>
      </c>
      <c r="B6" s="42" t="s">
        <v>32</v>
      </c>
      <c r="C6" s="42"/>
      <c r="D6" s="42"/>
      <c r="E6" s="42"/>
      <c r="F6" s="42"/>
      <c r="G6" s="42"/>
      <c r="H6" s="42"/>
      <c r="I6" s="18"/>
      <c r="J6" s="20">
        <f>'Monthly Targets'!D8</f>
        <v>0</v>
      </c>
    </row>
    <row r="7" spans="1:11" ht="8" customHeight="1">
      <c r="A7" s="18"/>
      <c r="B7" s="18"/>
      <c r="C7" s="18"/>
      <c r="D7" s="18"/>
      <c r="E7" s="18"/>
      <c r="F7" s="18"/>
      <c r="G7" s="18"/>
      <c r="H7" s="18"/>
      <c r="I7" s="18"/>
      <c r="J7" s="18"/>
    </row>
    <row r="8" spans="1:11" ht="32" customHeight="1">
      <c r="A8" s="18">
        <v>3</v>
      </c>
      <c r="B8" s="46" t="s">
        <v>65</v>
      </c>
      <c r="C8" s="46"/>
      <c r="D8" s="46"/>
      <c r="E8" s="46"/>
      <c r="F8" s="46"/>
      <c r="G8" s="46"/>
      <c r="H8" s="46"/>
      <c r="I8" s="18"/>
      <c r="J8" s="21" t="str">
        <f>IF(J4&gt;=J6,"Yes","No")</f>
        <v>Yes</v>
      </c>
    </row>
    <row r="9" spans="1:11" ht="8" customHeight="1"/>
    <row r="10" spans="1:11" ht="18">
      <c r="A10" s="43" t="s">
        <v>6</v>
      </c>
      <c r="B10" s="44"/>
      <c r="C10" s="44"/>
      <c r="D10" s="44"/>
      <c r="E10" s="44"/>
      <c r="F10" s="44"/>
      <c r="G10" s="44"/>
      <c r="H10" s="44"/>
      <c r="I10" s="44"/>
      <c r="J10" s="44"/>
      <c r="K10" s="44"/>
    </row>
    <row r="11" spans="1:11" ht="8" customHeight="1" thickBot="1"/>
    <row r="12" spans="1:11" ht="32" customHeight="1" thickBot="1">
      <c r="A12" s="18">
        <v>1</v>
      </c>
      <c r="B12" s="41" t="s">
        <v>26</v>
      </c>
      <c r="C12" s="41"/>
      <c r="D12" s="41"/>
      <c r="E12" s="41"/>
      <c r="F12" s="41"/>
      <c r="G12" s="41"/>
      <c r="H12" s="41"/>
      <c r="I12" s="18"/>
      <c r="J12" s="19"/>
    </row>
    <row r="13" spans="1:11" ht="8" customHeight="1">
      <c r="A13" s="18"/>
      <c r="B13" s="18"/>
      <c r="C13" s="18"/>
      <c r="D13" s="18"/>
      <c r="E13" s="18"/>
      <c r="F13" s="18"/>
      <c r="G13" s="18"/>
      <c r="H13" s="18"/>
      <c r="I13" s="18"/>
      <c r="J13" s="18"/>
    </row>
    <row r="14" spans="1:11" ht="32" customHeight="1">
      <c r="A14" s="18">
        <v>2</v>
      </c>
      <c r="B14" s="41" t="s">
        <v>25</v>
      </c>
      <c r="C14" s="41"/>
      <c r="D14" s="41"/>
      <c r="E14" s="41"/>
      <c r="F14" s="41"/>
      <c r="G14" s="41"/>
      <c r="H14" s="41"/>
      <c r="I14" s="18"/>
      <c r="J14" s="22">
        <f>'Monthly Targets'!B3</f>
        <v>0</v>
      </c>
    </row>
    <row r="15" spans="1:11" ht="8" customHeight="1">
      <c r="A15" s="18"/>
      <c r="B15" s="18"/>
      <c r="C15" s="18"/>
      <c r="D15" s="18"/>
      <c r="E15" s="18"/>
      <c r="F15" s="18"/>
      <c r="G15" s="18"/>
      <c r="H15" s="18"/>
      <c r="I15" s="18"/>
      <c r="J15" s="18"/>
    </row>
    <row r="16" spans="1:11" ht="32" customHeight="1">
      <c r="A16" s="18">
        <v>3</v>
      </c>
      <c r="B16" s="46" t="s">
        <v>67</v>
      </c>
      <c r="C16" s="46"/>
      <c r="D16" s="46"/>
      <c r="E16" s="46"/>
      <c r="F16" s="46"/>
      <c r="G16" s="46"/>
      <c r="H16" s="46"/>
      <c r="I16" s="18"/>
      <c r="J16" s="21" t="str">
        <f>IF(J12&gt;J14,"Yes","No")</f>
        <v>No</v>
      </c>
    </row>
    <row r="17" spans="1:11" ht="8" customHeight="1">
      <c r="A17" s="18"/>
      <c r="B17" s="18"/>
      <c r="C17" s="18"/>
      <c r="D17" s="18"/>
      <c r="E17" s="18"/>
      <c r="F17" s="18"/>
      <c r="G17" s="18"/>
      <c r="H17" s="18"/>
      <c r="I17" s="18"/>
      <c r="J17" s="18"/>
    </row>
    <row r="18" spans="1:11" ht="32" customHeight="1">
      <c r="A18" s="18">
        <v>4</v>
      </c>
      <c r="B18" s="42" t="s">
        <v>63</v>
      </c>
      <c r="C18" s="41"/>
      <c r="D18" s="41"/>
      <c r="E18" s="41"/>
      <c r="F18" s="41"/>
      <c r="G18" s="41"/>
      <c r="H18" s="41"/>
      <c r="I18" s="18"/>
      <c r="J18" s="22">
        <f>J12-J14</f>
        <v>0</v>
      </c>
    </row>
    <row r="19" spans="1:11" ht="8" customHeight="1">
      <c r="A19" s="18"/>
      <c r="B19" s="18"/>
      <c r="C19" s="18"/>
      <c r="D19" s="18"/>
      <c r="E19" s="18"/>
      <c r="F19" s="18"/>
      <c r="G19" s="18"/>
      <c r="H19" s="18"/>
      <c r="I19" s="18"/>
      <c r="J19" s="18"/>
    </row>
    <row r="20" spans="1:11" ht="32" customHeight="1">
      <c r="A20" s="18">
        <v>5</v>
      </c>
      <c r="B20" s="41" t="s">
        <v>33</v>
      </c>
      <c r="C20" s="41"/>
      <c r="D20" s="41"/>
      <c r="E20" s="41"/>
      <c r="F20" s="41"/>
      <c r="G20" s="41"/>
      <c r="H20" s="41"/>
      <c r="I20" s="18"/>
      <c r="J20" s="38">
        <f>'Monthly Targets'!D13</f>
        <v>0</v>
      </c>
    </row>
    <row r="21" spans="1:11" ht="8" customHeight="1">
      <c r="A21" s="18"/>
      <c r="B21" s="18"/>
      <c r="C21" s="18"/>
      <c r="D21" s="18"/>
      <c r="E21" s="18"/>
      <c r="F21" s="18"/>
      <c r="G21" s="18"/>
      <c r="H21" s="18"/>
      <c r="I21" s="18"/>
      <c r="J21" s="18"/>
    </row>
    <row r="22" spans="1:11" ht="32" customHeight="1">
      <c r="A22" s="18">
        <v>6</v>
      </c>
      <c r="B22" s="40" t="s">
        <v>64</v>
      </c>
      <c r="C22" s="40"/>
      <c r="D22" s="40"/>
      <c r="E22" s="40"/>
      <c r="F22" s="40"/>
      <c r="G22" s="40"/>
      <c r="H22" s="40"/>
      <c r="I22" s="18"/>
      <c r="J22" s="21" t="str">
        <f>IF(J18&gt;=J20,"Yes","No")</f>
        <v>Yes</v>
      </c>
    </row>
    <row r="23" spans="1:11" ht="8" customHeight="1"/>
    <row r="24" spans="1:11" ht="18">
      <c r="A24" s="43" t="s">
        <v>5</v>
      </c>
      <c r="B24" s="44"/>
      <c r="C24" s="44"/>
      <c r="D24" s="44"/>
      <c r="E24" s="44"/>
      <c r="F24" s="44"/>
      <c r="G24" s="44"/>
      <c r="H24" s="44"/>
      <c r="I24" s="44"/>
      <c r="J24" s="44"/>
      <c r="K24" s="44"/>
    </row>
    <row r="25" spans="1:11" ht="48" customHeight="1">
      <c r="A25" s="45" t="s">
        <v>54</v>
      </c>
      <c r="B25" s="45"/>
      <c r="C25" s="45"/>
      <c r="D25" s="45"/>
      <c r="E25" s="45"/>
      <c r="F25" s="45"/>
      <c r="G25" s="45"/>
      <c r="H25" s="45"/>
      <c r="I25" s="45"/>
      <c r="J25" s="45"/>
      <c r="K25" s="45"/>
    </row>
    <row r="26" spans="1:11" ht="8" customHeight="1" thickBot="1">
      <c r="A26" s="18"/>
      <c r="B26" s="18"/>
      <c r="C26" s="18"/>
      <c r="D26" s="18"/>
      <c r="E26" s="18"/>
      <c r="F26" s="18"/>
      <c r="G26" s="18"/>
      <c r="H26" s="18"/>
      <c r="I26" s="18"/>
      <c r="J26" s="18"/>
      <c r="K26" s="18"/>
    </row>
    <row r="27" spans="1:11" ht="32" customHeight="1" thickBot="1">
      <c r="A27" s="18">
        <v>1</v>
      </c>
      <c r="B27" s="41" t="s">
        <v>30</v>
      </c>
      <c r="C27" s="41"/>
      <c r="D27" s="41"/>
      <c r="E27" s="41"/>
      <c r="F27" s="41"/>
      <c r="G27" s="41"/>
      <c r="H27" s="41"/>
      <c r="I27" s="18"/>
      <c r="J27" s="19"/>
      <c r="K27" s="18"/>
    </row>
    <row r="28" spans="1:11" ht="8" customHeight="1">
      <c r="A28" s="18"/>
      <c r="B28" s="18"/>
      <c r="C28" s="18"/>
      <c r="D28" s="18"/>
      <c r="E28" s="18"/>
      <c r="F28" s="18"/>
      <c r="G28" s="18"/>
      <c r="H28" s="18"/>
      <c r="I28" s="18"/>
      <c r="J28" s="18"/>
      <c r="K28" s="18"/>
    </row>
    <row r="29" spans="1:11" ht="32" customHeight="1">
      <c r="A29" s="18">
        <v>2</v>
      </c>
      <c r="B29" s="41" t="s">
        <v>31</v>
      </c>
      <c r="C29" s="41"/>
      <c r="D29" s="41"/>
      <c r="E29" s="41"/>
      <c r="F29" s="41"/>
      <c r="G29" s="41"/>
      <c r="H29" s="41"/>
      <c r="I29" s="18"/>
      <c r="J29" s="20">
        <f>'Monthly Targets'!B22</f>
        <v>0</v>
      </c>
      <c r="K29" s="18"/>
    </row>
    <row r="30" spans="1:11" ht="8" customHeight="1">
      <c r="A30" s="18"/>
      <c r="B30" s="18"/>
      <c r="C30" s="18"/>
      <c r="D30" s="18"/>
      <c r="E30" s="18"/>
      <c r="F30" s="18"/>
      <c r="G30" s="18"/>
      <c r="H30" s="18"/>
      <c r="I30" s="18"/>
      <c r="J30" s="18"/>
      <c r="K30" s="18"/>
    </row>
    <row r="31" spans="1:11" ht="32" customHeight="1">
      <c r="A31" s="18">
        <v>3</v>
      </c>
      <c r="B31" s="40" t="s">
        <v>66</v>
      </c>
      <c r="C31" s="40"/>
      <c r="D31" s="40"/>
      <c r="E31" s="40"/>
      <c r="F31" s="40"/>
      <c r="G31" s="40"/>
      <c r="H31" s="40"/>
      <c r="I31" s="18"/>
      <c r="J31" s="21" t="str">
        <f>IF(J27&gt;=J29,"Yes","No")</f>
        <v>Yes</v>
      </c>
      <c r="K31" s="18"/>
    </row>
  </sheetData>
  <sheetProtection sheet="1" objects="1" scenarios="1"/>
  <mergeCells count="17">
    <mergeCell ref="A10:K10"/>
    <mergeCell ref="A1:K1"/>
    <mergeCell ref="B31:H31"/>
    <mergeCell ref="B14:H14"/>
    <mergeCell ref="B18:H18"/>
    <mergeCell ref="B20:H20"/>
    <mergeCell ref="B22:H22"/>
    <mergeCell ref="A24:K24"/>
    <mergeCell ref="A25:K25"/>
    <mergeCell ref="B27:H27"/>
    <mergeCell ref="B29:H29"/>
    <mergeCell ref="B16:H16"/>
    <mergeCell ref="B12:H12"/>
    <mergeCell ref="A2:K2"/>
    <mergeCell ref="B4:H4"/>
    <mergeCell ref="B6:H6"/>
    <mergeCell ref="B8:H8"/>
  </mergeCells>
  <printOptions horizontalCentered="1"/>
  <pageMargins left="0.5" right="0.5" top="0.5" bottom="0.5" header="0.25" footer="0.25"/>
  <pageSetup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1"/>
  <sheetViews>
    <sheetView zoomScaleNormal="100" workbookViewId="0">
      <selection activeCell="J4" sqref="J4"/>
    </sheetView>
  </sheetViews>
  <sheetFormatPr baseColWidth="10" defaultColWidth="8.83203125" defaultRowHeight="14"/>
  <cols>
    <col min="1" max="1" width="3.5" style="8" customWidth="1"/>
    <col min="2" max="8" width="8.83203125" style="8"/>
    <col min="9" max="9" width="6.83203125" style="8" customWidth="1"/>
    <col min="10" max="16384" width="8.83203125" style="8"/>
  </cols>
  <sheetData>
    <row r="1" spans="1:11" ht="28">
      <c r="A1" s="39" t="s">
        <v>72</v>
      </c>
      <c r="B1" s="39"/>
      <c r="C1" s="39"/>
      <c r="D1" s="39"/>
      <c r="E1" s="39"/>
      <c r="F1" s="39"/>
      <c r="G1" s="39"/>
      <c r="H1" s="39"/>
      <c r="I1" s="39"/>
      <c r="J1" s="39"/>
      <c r="K1" s="39"/>
    </row>
    <row r="2" spans="1:11" s="37" customFormat="1" ht="18">
      <c r="A2" s="43" t="s">
        <v>1</v>
      </c>
      <c r="B2" s="44"/>
      <c r="C2" s="44"/>
      <c r="D2" s="44"/>
      <c r="E2" s="44"/>
      <c r="F2" s="44"/>
      <c r="G2" s="44"/>
      <c r="H2" s="44"/>
      <c r="I2" s="44"/>
      <c r="J2" s="44"/>
      <c r="K2" s="44"/>
    </row>
    <row r="3" spans="1:11" ht="8" customHeight="1" thickBot="1">
      <c r="A3" s="18"/>
      <c r="B3" s="18"/>
      <c r="C3" s="18"/>
      <c r="D3" s="18"/>
      <c r="E3" s="18"/>
      <c r="F3" s="18"/>
      <c r="G3" s="18"/>
      <c r="H3" s="18"/>
      <c r="I3" s="18"/>
      <c r="J3" s="18"/>
      <c r="K3" s="18"/>
    </row>
    <row r="4" spans="1:11" ht="32" customHeight="1" thickBot="1">
      <c r="A4" s="18">
        <v>1</v>
      </c>
      <c r="B4" s="41" t="s">
        <v>23</v>
      </c>
      <c r="C4" s="41"/>
      <c r="D4" s="41"/>
      <c r="E4" s="41"/>
      <c r="F4" s="41"/>
      <c r="G4" s="41"/>
      <c r="H4" s="41"/>
      <c r="I4" s="18"/>
      <c r="J4" s="19"/>
      <c r="K4" s="18"/>
    </row>
    <row r="5" spans="1:11" ht="8" customHeight="1">
      <c r="A5" s="18"/>
      <c r="B5" s="18"/>
      <c r="C5" s="18"/>
      <c r="D5" s="18"/>
      <c r="E5" s="18"/>
      <c r="F5" s="18"/>
      <c r="G5" s="18"/>
      <c r="H5" s="18"/>
      <c r="I5" s="18"/>
      <c r="J5" s="18"/>
      <c r="K5" s="18"/>
    </row>
    <row r="6" spans="1:11" ht="32" customHeight="1">
      <c r="A6" s="18">
        <v>2</v>
      </c>
      <c r="B6" s="42" t="s">
        <v>34</v>
      </c>
      <c r="C6" s="42"/>
      <c r="D6" s="42"/>
      <c r="E6" s="42"/>
      <c r="F6" s="42"/>
      <c r="G6" s="42"/>
      <c r="H6" s="42"/>
      <c r="I6" s="18"/>
      <c r="J6" s="20">
        <f>'Monthly Targets'!E8</f>
        <v>0</v>
      </c>
      <c r="K6" s="18"/>
    </row>
    <row r="7" spans="1:11" ht="8" customHeight="1">
      <c r="A7" s="18"/>
      <c r="B7" s="18"/>
      <c r="C7" s="18"/>
      <c r="D7" s="18"/>
      <c r="E7" s="18"/>
      <c r="F7" s="18"/>
      <c r="G7" s="18"/>
      <c r="H7" s="18"/>
      <c r="I7" s="18"/>
      <c r="J7" s="18"/>
      <c r="K7" s="18"/>
    </row>
    <row r="8" spans="1:11" ht="32" customHeight="1">
      <c r="A8" s="18">
        <v>3</v>
      </c>
      <c r="B8" s="46" t="s">
        <v>65</v>
      </c>
      <c r="C8" s="46"/>
      <c r="D8" s="46"/>
      <c r="E8" s="46"/>
      <c r="F8" s="46"/>
      <c r="G8" s="46"/>
      <c r="H8" s="46"/>
      <c r="I8" s="18"/>
      <c r="J8" s="21" t="str">
        <f>IF(J4&gt;=J6,"Yes","No")</f>
        <v>Yes</v>
      </c>
      <c r="K8" s="18"/>
    </row>
    <row r="9" spans="1:11" ht="8" customHeight="1">
      <c r="A9" s="18"/>
      <c r="B9" s="18"/>
      <c r="C9" s="18"/>
      <c r="D9" s="18"/>
      <c r="E9" s="18"/>
      <c r="F9" s="18"/>
      <c r="G9" s="18"/>
      <c r="H9" s="18"/>
      <c r="I9" s="18"/>
      <c r="J9" s="18"/>
      <c r="K9" s="18"/>
    </row>
    <row r="10" spans="1:11" s="37" customFormat="1" ht="18">
      <c r="A10" s="43" t="s">
        <v>6</v>
      </c>
      <c r="B10" s="44"/>
      <c r="C10" s="44"/>
      <c r="D10" s="44"/>
      <c r="E10" s="44"/>
      <c r="F10" s="44"/>
      <c r="G10" s="44"/>
      <c r="H10" s="44"/>
      <c r="I10" s="44"/>
      <c r="J10" s="44"/>
      <c r="K10" s="44"/>
    </row>
    <row r="11" spans="1:11" ht="8" customHeight="1" thickBot="1">
      <c r="A11" s="18"/>
      <c r="B11" s="18"/>
      <c r="C11" s="18"/>
      <c r="D11" s="18"/>
      <c r="E11" s="18"/>
      <c r="F11" s="18"/>
      <c r="G11" s="18"/>
      <c r="H11" s="18"/>
      <c r="I11" s="18"/>
      <c r="J11" s="18"/>
      <c r="K11" s="18"/>
    </row>
    <row r="12" spans="1:11" ht="32" customHeight="1" thickBot="1">
      <c r="A12" s="18">
        <v>1</v>
      </c>
      <c r="B12" s="41" t="s">
        <v>26</v>
      </c>
      <c r="C12" s="41"/>
      <c r="D12" s="41"/>
      <c r="E12" s="41"/>
      <c r="F12" s="41"/>
      <c r="G12" s="41"/>
      <c r="H12" s="41"/>
      <c r="I12" s="18"/>
      <c r="J12" s="19"/>
      <c r="K12" s="18"/>
    </row>
    <row r="13" spans="1:11" ht="8" customHeight="1">
      <c r="A13" s="18"/>
      <c r="B13" s="18"/>
      <c r="C13" s="18"/>
      <c r="D13" s="18"/>
      <c r="E13" s="18"/>
      <c r="F13" s="18"/>
      <c r="G13" s="18"/>
      <c r="H13" s="18"/>
      <c r="I13" s="18"/>
      <c r="J13" s="18"/>
      <c r="K13" s="18"/>
    </row>
    <row r="14" spans="1:11" ht="32" customHeight="1">
      <c r="A14" s="18">
        <v>2</v>
      </c>
      <c r="B14" s="41" t="s">
        <v>25</v>
      </c>
      <c r="C14" s="41"/>
      <c r="D14" s="41"/>
      <c r="E14" s="41"/>
      <c r="F14" s="41"/>
      <c r="G14" s="41"/>
      <c r="H14" s="41"/>
      <c r="I14" s="18"/>
      <c r="J14" s="22">
        <f>'Monthly Targets'!B3</f>
        <v>0</v>
      </c>
      <c r="K14" s="18"/>
    </row>
    <row r="15" spans="1:11" ht="8" customHeight="1">
      <c r="A15" s="18"/>
      <c r="B15" s="18"/>
      <c r="C15" s="18"/>
      <c r="D15" s="18"/>
      <c r="E15" s="18"/>
      <c r="F15" s="18"/>
      <c r="G15" s="18"/>
      <c r="H15" s="18"/>
      <c r="I15" s="18"/>
      <c r="J15" s="18"/>
      <c r="K15" s="18"/>
    </row>
    <row r="16" spans="1:11" ht="32" customHeight="1">
      <c r="A16" s="18">
        <v>3</v>
      </c>
      <c r="B16" s="46" t="s">
        <v>67</v>
      </c>
      <c r="C16" s="46"/>
      <c r="D16" s="46"/>
      <c r="E16" s="46"/>
      <c r="F16" s="46"/>
      <c r="G16" s="46"/>
      <c r="H16" s="46"/>
      <c r="I16" s="18"/>
      <c r="J16" s="21" t="str">
        <f>IF(J12&gt;J14,"Yes","No")</f>
        <v>No</v>
      </c>
      <c r="K16" s="18"/>
    </row>
    <row r="17" spans="1:11" ht="8" customHeight="1">
      <c r="A17" s="18"/>
      <c r="B17" s="18"/>
      <c r="C17" s="18"/>
      <c r="D17" s="18"/>
      <c r="E17" s="18"/>
      <c r="F17" s="18"/>
      <c r="G17" s="18"/>
      <c r="H17" s="18"/>
      <c r="I17" s="18"/>
      <c r="J17" s="18"/>
      <c r="K17" s="18"/>
    </row>
    <row r="18" spans="1:11" ht="32" customHeight="1">
      <c r="A18" s="18">
        <v>4</v>
      </c>
      <c r="B18" s="42" t="s">
        <v>27</v>
      </c>
      <c r="C18" s="41"/>
      <c r="D18" s="41"/>
      <c r="E18" s="41"/>
      <c r="F18" s="41"/>
      <c r="G18" s="41"/>
      <c r="H18" s="41"/>
      <c r="I18" s="18"/>
      <c r="J18" s="22">
        <f>J12-J14</f>
        <v>0</v>
      </c>
      <c r="K18" s="18"/>
    </row>
    <row r="19" spans="1:11" ht="8" customHeight="1">
      <c r="A19" s="18"/>
      <c r="B19" s="18"/>
      <c r="C19" s="18"/>
      <c r="D19" s="18"/>
      <c r="E19" s="18"/>
      <c r="F19" s="18"/>
      <c r="G19" s="18"/>
      <c r="H19" s="18"/>
      <c r="I19" s="18"/>
      <c r="J19" s="18"/>
      <c r="K19" s="18"/>
    </row>
    <row r="20" spans="1:11" ht="32" customHeight="1">
      <c r="A20" s="18">
        <v>5</v>
      </c>
      <c r="B20" s="41" t="s">
        <v>35</v>
      </c>
      <c r="C20" s="41"/>
      <c r="D20" s="41"/>
      <c r="E20" s="41"/>
      <c r="F20" s="41"/>
      <c r="G20" s="41"/>
      <c r="H20" s="41"/>
      <c r="I20" s="18"/>
      <c r="J20" s="38">
        <f>'Monthly Targets'!E13</f>
        <v>0</v>
      </c>
      <c r="K20" s="18"/>
    </row>
    <row r="21" spans="1:11" ht="8" customHeight="1">
      <c r="A21" s="18"/>
      <c r="B21" s="18"/>
      <c r="C21" s="18"/>
      <c r="D21" s="18"/>
      <c r="E21" s="18"/>
      <c r="F21" s="18"/>
      <c r="G21" s="18"/>
      <c r="H21" s="18"/>
      <c r="I21" s="18"/>
      <c r="J21" s="18"/>
      <c r="K21" s="18"/>
    </row>
    <row r="22" spans="1:11" ht="32" customHeight="1">
      <c r="A22" s="18">
        <v>6</v>
      </c>
      <c r="B22" s="40" t="s">
        <v>64</v>
      </c>
      <c r="C22" s="40"/>
      <c r="D22" s="40"/>
      <c r="E22" s="40"/>
      <c r="F22" s="40"/>
      <c r="G22" s="40"/>
      <c r="H22" s="40"/>
      <c r="I22" s="18"/>
      <c r="J22" s="21" t="str">
        <f>IF(J18&gt;=J20,"Yes","No")</f>
        <v>Yes</v>
      </c>
      <c r="K22" s="18"/>
    </row>
    <row r="23" spans="1:11" ht="8" customHeight="1">
      <c r="A23" s="18"/>
      <c r="B23" s="18"/>
      <c r="C23" s="18"/>
      <c r="D23" s="18"/>
      <c r="E23" s="18"/>
      <c r="F23" s="18"/>
      <c r="G23" s="18"/>
      <c r="H23" s="18"/>
      <c r="I23" s="18"/>
      <c r="J23" s="18"/>
      <c r="K23" s="18"/>
    </row>
    <row r="24" spans="1:11" s="37" customFormat="1" ht="18">
      <c r="A24" s="43" t="s">
        <v>5</v>
      </c>
      <c r="B24" s="44"/>
      <c r="C24" s="44"/>
      <c r="D24" s="44"/>
      <c r="E24" s="44"/>
      <c r="F24" s="44"/>
      <c r="G24" s="44"/>
      <c r="H24" s="44"/>
      <c r="I24" s="44"/>
      <c r="J24" s="44"/>
      <c r="K24" s="44"/>
    </row>
    <row r="25" spans="1:11" ht="48" customHeight="1">
      <c r="A25" s="42" t="s">
        <v>58</v>
      </c>
      <c r="B25" s="42"/>
      <c r="C25" s="42"/>
      <c r="D25" s="42"/>
      <c r="E25" s="42"/>
      <c r="F25" s="42"/>
      <c r="G25" s="42"/>
      <c r="H25" s="42"/>
      <c r="I25" s="42"/>
      <c r="J25" s="42"/>
      <c r="K25" s="42"/>
    </row>
    <row r="26" spans="1:11" ht="8" customHeight="1" thickBot="1">
      <c r="A26" s="18"/>
      <c r="B26" s="18"/>
      <c r="C26" s="18"/>
      <c r="D26" s="18"/>
      <c r="E26" s="18"/>
      <c r="F26" s="18"/>
      <c r="G26" s="18"/>
      <c r="H26" s="18"/>
      <c r="I26" s="18"/>
      <c r="J26" s="18"/>
      <c r="K26" s="18"/>
    </row>
    <row r="27" spans="1:11" ht="32" customHeight="1" thickBot="1">
      <c r="A27" s="18">
        <v>1</v>
      </c>
      <c r="B27" s="41" t="s">
        <v>30</v>
      </c>
      <c r="C27" s="41"/>
      <c r="D27" s="41"/>
      <c r="E27" s="41"/>
      <c r="F27" s="41"/>
      <c r="G27" s="41"/>
      <c r="H27" s="41"/>
      <c r="I27" s="18"/>
      <c r="J27" s="19"/>
      <c r="K27" s="18"/>
    </row>
    <row r="28" spans="1:11" ht="8" customHeight="1">
      <c r="A28" s="18"/>
      <c r="B28" s="18"/>
      <c r="C28" s="18"/>
      <c r="D28" s="18"/>
      <c r="E28" s="18"/>
      <c r="F28" s="18"/>
      <c r="G28" s="18"/>
      <c r="H28" s="18"/>
      <c r="I28" s="18"/>
      <c r="J28" s="18"/>
      <c r="K28" s="18"/>
    </row>
    <row r="29" spans="1:11" ht="32" customHeight="1">
      <c r="A29" s="18">
        <v>2</v>
      </c>
      <c r="B29" s="41" t="s">
        <v>31</v>
      </c>
      <c r="C29" s="41"/>
      <c r="D29" s="41"/>
      <c r="E29" s="41"/>
      <c r="F29" s="41"/>
      <c r="G29" s="41"/>
      <c r="H29" s="41"/>
      <c r="I29" s="18"/>
      <c r="J29" s="20">
        <f>'Monthly Targets'!B22</f>
        <v>0</v>
      </c>
      <c r="K29" s="18"/>
    </row>
    <row r="30" spans="1:11" ht="8" customHeight="1">
      <c r="A30" s="18"/>
      <c r="B30" s="18"/>
      <c r="C30" s="18"/>
      <c r="D30" s="18"/>
      <c r="E30" s="18"/>
      <c r="F30" s="18"/>
      <c r="G30" s="18"/>
      <c r="H30" s="18"/>
      <c r="I30" s="18"/>
      <c r="J30" s="18"/>
      <c r="K30" s="18"/>
    </row>
    <row r="31" spans="1:11" ht="32" customHeight="1">
      <c r="A31" s="18">
        <v>3</v>
      </c>
      <c r="B31" s="40" t="s">
        <v>66</v>
      </c>
      <c r="C31" s="40"/>
      <c r="D31" s="40"/>
      <c r="E31" s="40"/>
      <c r="F31" s="40"/>
      <c r="G31" s="40"/>
      <c r="H31" s="40"/>
      <c r="I31" s="18"/>
      <c r="J31" s="21" t="str">
        <f>IF(J27&gt;=J29,"Yes","No")</f>
        <v>Yes</v>
      </c>
      <c r="K31" s="18"/>
    </row>
  </sheetData>
  <sheetProtection sheet="1" objects="1" scenarios="1"/>
  <mergeCells count="17">
    <mergeCell ref="A10:K10"/>
    <mergeCell ref="A1:K1"/>
    <mergeCell ref="B31:H31"/>
    <mergeCell ref="B14:H14"/>
    <mergeCell ref="B18:H18"/>
    <mergeCell ref="B20:H20"/>
    <mergeCell ref="B22:H22"/>
    <mergeCell ref="A24:K24"/>
    <mergeCell ref="A25:K25"/>
    <mergeCell ref="B27:H27"/>
    <mergeCell ref="B29:H29"/>
    <mergeCell ref="B16:H16"/>
    <mergeCell ref="B12:H12"/>
    <mergeCell ref="A2:K2"/>
    <mergeCell ref="B4:H4"/>
    <mergeCell ref="B6:H6"/>
    <mergeCell ref="B8:H8"/>
  </mergeCells>
  <printOptions horizontalCentered="1"/>
  <pageMargins left="0.5" right="0.5" top="0.5" bottom="0.5" header="0.25" footer="0.25"/>
  <pageSetup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1"/>
  <sheetViews>
    <sheetView zoomScaleNormal="100" workbookViewId="0">
      <selection activeCell="J4" sqref="J4"/>
    </sheetView>
  </sheetViews>
  <sheetFormatPr baseColWidth="10" defaultColWidth="8.83203125" defaultRowHeight="14"/>
  <cols>
    <col min="1" max="1" width="3.5" style="8" customWidth="1"/>
    <col min="2" max="8" width="8.83203125" style="8"/>
    <col min="9" max="9" width="6.83203125" style="8" customWidth="1"/>
    <col min="10" max="16384" width="8.83203125" style="8"/>
  </cols>
  <sheetData>
    <row r="1" spans="1:11" ht="28" customHeight="1">
      <c r="A1" s="39" t="s">
        <v>73</v>
      </c>
      <c r="B1" s="39"/>
      <c r="C1" s="39"/>
      <c r="D1" s="39"/>
      <c r="E1" s="39"/>
      <c r="F1" s="39"/>
      <c r="G1" s="39"/>
      <c r="H1" s="39"/>
      <c r="I1" s="39"/>
      <c r="J1" s="39"/>
      <c r="K1" s="39"/>
    </row>
    <row r="2" spans="1:11" ht="18">
      <c r="A2" s="43" t="s">
        <v>1</v>
      </c>
      <c r="B2" s="44"/>
      <c r="C2" s="44"/>
      <c r="D2" s="44"/>
      <c r="E2" s="44"/>
      <c r="F2" s="44"/>
      <c r="G2" s="44"/>
      <c r="H2" s="44"/>
      <c r="I2" s="44"/>
      <c r="J2" s="44"/>
      <c r="K2" s="44"/>
    </row>
    <row r="3" spans="1:11" ht="8" customHeight="1" thickBot="1">
      <c r="A3" s="18"/>
      <c r="B3" s="18"/>
      <c r="C3" s="18"/>
      <c r="D3" s="18"/>
      <c r="E3" s="18"/>
      <c r="F3" s="18"/>
      <c r="G3" s="18"/>
      <c r="H3" s="18"/>
      <c r="I3" s="18"/>
      <c r="J3" s="18"/>
      <c r="K3" s="18"/>
    </row>
    <row r="4" spans="1:11" ht="32" customHeight="1" thickBot="1">
      <c r="A4" s="18">
        <v>1</v>
      </c>
      <c r="B4" s="41" t="s">
        <v>23</v>
      </c>
      <c r="C4" s="41"/>
      <c r="D4" s="41"/>
      <c r="E4" s="41"/>
      <c r="F4" s="41"/>
      <c r="G4" s="41"/>
      <c r="H4" s="41"/>
      <c r="I4" s="18"/>
      <c r="J4" s="19"/>
      <c r="K4" s="18"/>
    </row>
    <row r="5" spans="1:11" ht="8" customHeight="1">
      <c r="A5" s="18"/>
      <c r="B5" s="18"/>
      <c r="C5" s="18"/>
      <c r="D5" s="18"/>
      <c r="E5" s="18"/>
      <c r="F5" s="18"/>
      <c r="G5" s="18"/>
      <c r="H5" s="18"/>
      <c r="I5" s="18"/>
      <c r="J5" s="18"/>
      <c r="K5" s="18"/>
    </row>
    <row r="6" spans="1:11" ht="32" customHeight="1">
      <c r="A6" s="18">
        <v>2</v>
      </c>
      <c r="B6" s="42" t="s">
        <v>36</v>
      </c>
      <c r="C6" s="42"/>
      <c r="D6" s="42"/>
      <c r="E6" s="42"/>
      <c r="F6" s="42"/>
      <c r="G6" s="42"/>
      <c r="H6" s="42"/>
      <c r="I6" s="18"/>
      <c r="J6" s="20">
        <f>'Monthly Targets'!F8</f>
        <v>0</v>
      </c>
      <c r="K6" s="18"/>
    </row>
    <row r="7" spans="1:11" ht="8" customHeight="1">
      <c r="A7" s="18"/>
      <c r="B7" s="18"/>
      <c r="C7" s="18"/>
      <c r="D7" s="18"/>
      <c r="E7" s="18"/>
      <c r="F7" s="18"/>
      <c r="G7" s="18"/>
      <c r="H7" s="18"/>
      <c r="I7" s="18"/>
      <c r="J7" s="18"/>
      <c r="K7" s="18"/>
    </row>
    <row r="8" spans="1:11" ht="32" customHeight="1">
      <c r="A8" s="18">
        <v>3</v>
      </c>
      <c r="B8" s="46" t="s">
        <v>65</v>
      </c>
      <c r="C8" s="46"/>
      <c r="D8" s="46"/>
      <c r="E8" s="46"/>
      <c r="F8" s="46"/>
      <c r="G8" s="46"/>
      <c r="H8" s="46"/>
      <c r="I8" s="18"/>
      <c r="J8" s="21" t="str">
        <f>IF(J4&gt;=J6,"Yes","No")</f>
        <v>Yes</v>
      </c>
      <c r="K8" s="18"/>
    </row>
    <row r="9" spans="1:11" ht="8" customHeight="1">
      <c r="A9" s="18"/>
      <c r="B9" s="18"/>
      <c r="C9" s="18"/>
      <c r="D9" s="18"/>
      <c r="E9" s="18"/>
      <c r="F9" s="18"/>
      <c r="G9" s="18"/>
      <c r="H9" s="18"/>
      <c r="I9" s="18"/>
      <c r="J9" s="18"/>
      <c r="K9" s="18"/>
    </row>
    <row r="10" spans="1:11" ht="18">
      <c r="A10" s="43" t="s">
        <v>6</v>
      </c>
      <c r="B10" s="44"/>
      <c r="C10" s="44"/>
      <c r="D10" s="44"/>
      <c r="E10" s="44"/>
      <c r="F10" s="44"/>
      <c r="G10" s="44"/>
      <c r="H10" s="44"/>
      <c r="I10" s="44"/>
      <c r="J10" s="44"/>
      <c r="K10" s="44"/>
    </row>
    <row r="11" spans="1:11" ht="8" customHeight="1" thickBot="1">
      <c r="A11" s="18"/>
      <c r="B11" s="18"/>
      <c r="C11" s="18"/>
      <c r="D11" s="18"/>
      <c r="E11" s="18"/>
      <c r="F11" s="18"/>
      <c r="G11" s="18"/>
      <c r="H11" s="18"/>
      <c r="I11" s="18"/>
      <c r="J11" s="18"/>
      <c r="K11" s="18"/>
    </row>
    <row r="12" spans="1:11" ht="32" customHeight="1" thickBot="1">
      <c r="A12" s="18">
        <v>1</v>
      </c>
      <c r="B12" s="41" t="s">
        <v>26</v>
      </c>
      <c r="C12" s="41"/>
      <c r="D12" s="41"/>
      <c r="E12" s="41"/>
      <c r="F12" s="41"/>
      <c r="G12" s="41"/>
      <c r="H12" s="41"/>
      <c r="I12" s="18"/>
      <c r="J12" s="19"/>
      <c r="K12" s="18"/>
    </row>
    <row r="13" spans="1:11" ht="8" customHeight="1">
      <c r="A13" s="18"/>
      <c r="B13" s="18"/>
      <c r="C13" s="18"/>
      <c r="D13" s="18"/>
      <c r="E13" s="18"/>
      <c r="F13" s="18"/>
      <c r="G13" s="18"/>
      <c r="H13" s="18"/>
      <c r="I13" s="18"/>
      <c r="J13" s="18"/>
      <c r="K13" s="18"/>
    </row>
    <row r="14" spans="1:11" ht="32" customHeight="1">
      <c r="A14" s="18">
        <v>2</v>
      </c>
      <c r="B14" s="41" t="s">
        <v>25</v>
      </c>
      <c r="C14" s="41"/>
      <c r="D14" s="41"/>
      <c r="E14" s="41"/>
      <c r="F14" s="41"/>
      <c r="G14" s="41"/>
      <c r="H14" s="41"/>
      <c r="I14" s="18"/>
      <c r="J14" s="22">
        <f>'Monthly Targets'!B3</f>
        <v>0</v>
      </c>
      <c r="K14" s="18"/>
    </row>
    <row r="15" spans="1:11" ht="8" customHeight="1">
      <c r="A15" s="18"/>
      <c r="B15" s="18"/>
      <c r="C15" s="18"/>
      <c r="D15" s="18"/>
      <c r="E15" s="18"/>
      <c r="F15" s="18"/>
      <c r="G15" s="18"/>
      <c r="H15" s="18"/>
      <c r="I15" s="18"/>
      <c r="J15" s="18"/>
      <c r="K15" s="18"/>
    </row>
    <row r="16" spans="1:11" ht="32" customHeight="1">
      <c r="A16" s="18">
        <v>3</v>
      </c>
      <c r="B16" s="46" t="s">
        <v>67</v>
      </c>
      <c r="C16" s="46"/>
      <c r="D16" s="46"/>
      <c r="E16" s="46"/>
      <c r="F16" s="46"/>
      <c r="G16" s="46"/>
      <c r="H16" s="46"/>
      <c r="I16" s="18"/>
      <c r="J16" s="21" t="str">
        <f>IF(J12&gt;J14,"Yes","No")</f>
        <v>No</v>
      </c>
      <c r="K16" s="18"/>
    </row>
    <row r="17" spans="1:11" ht="8" customHeight="1">
      <c r="A17" s="18"/>
      <c r="B17" s="18"/>
      <c r="C17" s="18"/>
      <c r="D17" s="18"/>
      <c r="E17" s="18"/>
      <c r="F17" s="18"/>
      <c r="G17" s="18"/>
      <c r="H17" s="18"/>
      <c r="I17" s="18"/>
      <c r="J17" s="18"/>
      <c r="K17" s="18"/>
    </row>
    <row r="18" spans="1:11" ht="32" customHeight="1">
      <c r="A18" s="18">
        <v>4</v>
      </c>
      <c r="B18" s="42" t="s">
        <v>27</v>
      </c>
      <c r="C18" s="41"/>
      <c r="D18" s="41"/>
      <c r="E18" s="41"/>
      <c r="F18" s="41"/>
      <c r="G18" s="41"/>
      <c r="H18" s="41"/>
      <c r="I18" s="18"/>
      <c r="J18" s="22">
        <f>J12-J14</f>
        <v>0</v>
      </c>
      <c r="K18" s="18"/>
    </row>
    <row r="19" spans="1:11" ht="8" customHeight="1">
      <c r="A19" s="18"/>
      <c r="B19" s="18"/>
      <c r="C19" s="18"/>
      <c r="D19" s="18"/>
      <c r="E19" s="18"/>
      <c r="F19" s="18"/>
      <c r="G19" s="18"/>
      <c r="H19" s="18"/>
      <c r="I19" s="18"/>
      <c r="J19" s="18"/>
      <c r="K19" s="18"/>
    </row>
    <row r="20" spans="1:11" ht="32" customHeight="1">
      <c r="A20" s="18">
        <v>5</v>
      </c>
      <c r="B20" s="41" t="s">
        <v>37</v>
      </c>
      <c r="C20" s="41"/>
      <c r="D20" s="41"/>
      <c r="E20" s="41"/>
      <c r="F20" s="41"/>
      <c r="G20" s="41"/>
      <c r="H20" s="41"/>
      <c r="I20" s="18"/>
      <c r="J20" s="38">
        <f>'Monthly Targets'!F13</f>
        <v>0</v>
      </c>
      <c r="K20" s="18"/>
    </row>
    <row r="21" spans="1:11" ht="8" customHeight="1">
      <c r="A21" s="18"/>
      <c r="B21" s="18"/>
      <c r="C21" s="18"/>
      <c r="D21" s="18"/>
      <c r="E21" s="18"/>
      <c r="F21" s="18"/>
      <c r="G21" s="18"/>
      <c r="H21" s="18"/>
      <c r="I21" s="18"/>
      <c r="J21" s="18"/>
      <c r="K21" s="18"/>
    </row>
    <row r="22" spans="1:11" ht="32" customHeight="1">
      <c r="A22" s="18">
        <v>6</v>
      </c>
      <c r="B22" s="40" t="s">
        <v>64</v>
      </c>
      <c r="C22" s="40"/>
      <c r="D22" s="40"/>
      <c r="E22" s="40"/>
      <c r="F22" s="40"/>
      <c r="G22" s="40"/>
      <c r="H22" s="40"/>
      <c r="I22" s="18"/>
      <c r="J22" s="21" t="str">
        <f>IF(J18&gt;=J20,"Yes","No")</f>
        <v>Yes</v>
      </c>
      <c r="K22" s="18"/>
    </row>
    <row r="23" spans="1:11" ht="8" customHeight="1">
      <c r="A23" s="18"/>
      <c r="B23" s="18"/>
      <c r="C23" s="18"/>
      <c r="D23" s="18"/>
      <c r="E23" s="18"/>
      <c r="F23" s="18"/>
      <c r="G23" s="18"/>
      <c r="H23" s="18"/>
      <c r="I23" s="18"/>
      <c r="J23" s="18"/>
      <c r="K23" s="18"/>
    </row>
    <row r="24" spans="1:11" ht="18">
      <c r="A24" s="43" t="s">
        <v>5</v>
      </c>
      <c r="B24" s="44"/>
      <c r="C24" s="44"/>
      <c r="D24" s="44"/>
      <c r="E24" s="44"/>
      <c r="F24" s="44"/>
      <c r="G24" s="44"/>
      <c r="H24" s="44"/>
      <c r="I24" s="44"/>
      <c r="J24" s="44"/>
      <c r="K24" s="44"/>
    </row>
    <row r="25" spans="1:11" ht="48" customHeight="1">
      <c r="A25" s="42" t="s">
        <v>58</v>
      </c>
      <c r="B25" s="42"/>
      <c r="C25" s="42"/>
      <c r="D25" s="42"/>
      <c r="E25" s="42"/>
      <c r="F25" s="42"/>
      <c r="G25" s="42"/>
      <c r="H25" s="42"/>
      <c r="I25" s="42"/>
      <c r="J25" s="42"/>
      <c r="K25" s="42"/>
    </row>
    <row r="26" spans="1:11" ht="8" customHeight="1" thickBot="1">
      <c r="A26" s="18"/>
      <c r="B26" s="18"/>
      <c r="C26" s="18"/>
      <c r="D26" s="18"/>
      <c r="E26" s="18"/>
      <c r="F26" s="18"/>
      <c r="G26" s="18"/>
      <c r="H26" s="18"/>
      <c r="I26" s="18"/>
      <c r="J26" s="18"/>
      <c r="K26" s="18"/>
    </row>
    <row r="27" spans="1:11" ht="32" customHeight="1" thickBot="1">
      <c r="A27" s="18">
        <v>1</v>
      </c>
      <c r="B27" s="41" t="s">
        <v>30</v>
      </c>
      <c r="C27" s="41"/>
      <c r="D27" s="41"/>
      <c r="E27" s="41"/>
      <c r="F27" s="41"/>
      <c r="G27" s="41"/>
      <c r="H27" s="41"/>
      <c r="I27" s="18"/>
      <c r="J27" s="19"/>
      <c r="K27" s="18"/>
    </row>
    <row r="28" spans="1:11" ht="8" customHeight="1">
      <c r="A28" s="18"/>
      <c r="B28" s="18"/>
      <c r="C28" s="18"/>
      <c r="D28" s="18"/>
      <c r="E28" s="18"/>
      <c r="F28" s="18"/>
      <c r="G28" s="18"/>
      <c r="H28" s="18"/>
      <c r="I28" s="18"/>
      <c r="J28" s="18"/>
      <c r="K28" s="18"/>
    </row>
    <row r="29" spans="1:11" ht="32" customHeight="1">
      <c r="A29" s="18">
        <v>2</v>
      </c>
      <c r="B29" s="41" t="s">
        <v>31</v>
      </c>
      <c r="C29" s="41"/>
      <c r="D29" s="41"/>
      <c r="E29" s="41"/>
      <c r="F29" s="41"/>
      <c r="G29" s="41"/>
      <c r="H29" s="41"/>
      <c r="I29" s="18"/>
      <c r="J29" s="20">
        <f>'Monthly Targets'!B22</f>
        <v>0</v>
      </c>
      <c r="K29" s="18"/>
    </row>
    <row r="30" spans="1:11" ht="8" customHeight="1">
      <c r="A30" s="18"/>
      <c r="B30" s="18"/>
      <c r="C30" s="18"/>
      <c r="D30" s="18"/>
      <c r="E30" s="18"/>
      <c r="F30" s="18"/>
      <c r="G30" s="18"/>
      <c r="H30" s="18"/>
      <c r="I30" s="18"/>
      <c r="J30" s="18"/>
      <c r="K30" s="18"/>
    </row>
    <row r="31" spans="1:11" ht="32" customHeight="1">
      <c r="A31" s="18">
        <v>3</v>
      </c>
      <c r="B31" s="40" t="s">
        <v>66</v>
      </c>
      <c r="C31" s="40"/>
      <c r="D31" s="40"/>
      <c r="E31" s="40"/>
      <c r="F31" s="40"/>
      <c r="G31" s="40"/>
      <c r="H31" s="40"/>
      <c r="I31" s="18"/>
      <c r="J31" s="21" t="str">
        <f>IF(J27&gt;=J29,"Yes","No")</f>
        <v>Yes</v>
      </c>
      <c r="K31" s="18"/>
    </row>
  </sheetData>
  <sheetProtection sheet="1" objects="1" scenarios="1"/>
  <mergeCells count="17">
    <mergeCell ref="A10:K10"/>
    <mergeCell ref="A1:K1"/>
    <mergeCell ref="B31:H31"/>
    <mergeCell ref="B14:H14"/>
    <mergeCell ref="B18:H18"/>
    <mergeCell ref="B20:H20"/>
    <mergeCell ref="B22:H22"/>
    <mergeCell ref="A24:K24"/>
    <mergeCell ref="A25:K25"/>
    <mergeCell ref="B27:H27"/>
    <mergeCell ref="B29:H29"/>
    <mergeCell ref="B16:H16"/>
    <mergeCell ref="B12:H12"/>
    <mergeCell ref="A2:K2"/>
    <mergeCell ref="B4:H4"/>
    <mergeCell ref="B6:H6"/>
    <mergeCell ref="B8:H8"/>
  </mergeCells>
  <printOptions horizontalCentered="1"/>
  <pageMargins left="0.5" right="0.5" top="0.5" bottom="0.5" header="0.25" footer="0.25"/>
  <pageSetup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1"/>
  <sheetViews>
    <sheetView zoomScaleNormal="100" workbookViewId="0">
      <selection activeCell="J4" sqref="J4"/>
    </sheetView>
  </sheetViews>
  <sheetFormatPr baseColWidth="10" defaultColWidth="8.83203125" defaultRowHeight="14"/>
  <cols>
    <col min="1" max="1" width="3.5" style="8" customWidth="1"/>
    <col min="2" max="8" width="8.83203125" style="8"/>
    <col min="9" max="9" width="6.83203125" style="8" customWidth="1"/>
    <col min="10" max="16384" width="8.83203125" style="8"/>
  </cols>
  <sheetData>
    <row r="1" spans="1:11" ht="28">
      <c r="A1" s="39" t="s">
        <v>74</v>
      </c>
      <c r="B1" s="39"/>
      <c r="C1" s="39"/>
      <c r="D1" s="39"/>
      <c r="E1" s="39"/>
      <c r="F1" s="39"/>
      <c r="G1" s="39"/>
      <c r="H1" s="39"/>
      <c r="I1" s="39"/>
      <c r="J1" s="39"/>
      <c r="K1" s="39"/>
    </row>
    <row r="2" spans="1:11" ht="18">
      <c r="A2" s="43" t="s">
        <v>1</v>
      </c>
      <c r="B2" s="44"/>
      <c r="C2" s="44"/>
      <c r="D2" s="44"/>
      <c r="E2" s="44"/>
      <c r="F2" s="44"/>
      <c r="G2" s="44"/>
      <c r="H2" s="44"/>
      <c r="I2" s="44"/>
      <c r="J2" s="44"/>
      <c r="K2" s="44"/>
    </row>
    <row r="3" spans="1:11" ht="8" customHeight="1" thickBot="1"/>
    <row r="4" spans="1:11" ht="32" customHeight="1" thickBot="1">
      <c r="A4" s="18">
        <v>1</v>
      </c>
      <c r="B4" s="41" t="s">
        <v>23</v>
      </c>
      <c r="C4" s="41"/>
      <c r="D4" s="41"/>
      <c r="E4" s="41"/>
      <c r="F4" s="41"/>
      <c r="G4" s="41"/>
      <c r="H4" s="41"/>
      <c r="I4" s="18"/>
      <c r="J4" s="19"/>
      <c r="K4" s="18"/>
    </row>
    <row r="5" spans="1:11" ht="8" customHeight="1">
      <c r="A5" s="18"/>
      <c r="B5" s="18"/>
      <c r="C5" s="18"/>
      <c r="D5" s="18"/>
      <c r="E5" s="18"/>
      <c r="F5" s="18"/>
      <c r="G5" s="18"/>
      <c r="H5" s="18"/>
      <c r="I5" s="18"/>
      <c r="J5" s="18"/>
      <c r="K5" s="18"/>
    </row>
    <row r="6" spans="1:11" ht="32" customHeight="1">
      <c r="A6" s="18">
        <v>2</v>
      </c>
      <c r="B6" s="42" t="s">
        <v>38</v>
      </c>
      <c r="C6" s="42"/>
      <c r="D6" s="42"/>
      <c r="E6" s="42"/>
      <c r="F6" s="42"/>
      <c r="G6" s="42"/>
      <c r="H6" s="42"/>
      <c r="I6" s="18"/>
      <c r="J6" s="20">
        <f>'Monthly Targets'!G8</f>
        <v>0</v>
      </c>
      <c r="K6" s="18"/>
    </row>
    <row r="7" spans="1:11" ht="8" customHeight="1">
      <c r="A7" s="18"/>
      <c r="B7" s="18"/>
      <c r="C7" s="18"/>
      <c r="D7" s="18"/>
      <c r="E7" s="18"/>
      <c r="F7" s="18"/>
      <c r="G7" s="18"/>
      <c r="H7" s="18"/>
      <c r="I7" s="18"/>
      <c r="J7" s="18"/>
      <c r="K7" s="18"/>
    </row>
    <row r="8" spans="1:11" ht="32" customHeight="1">
      <c r="A8" s="18">
        <v>3</v>
      </c>
      <c r="B8" s="46" t="s">
        <v>65</v>
      </c>
      <c r="C8" s="46"/>
      <c r="D8" s="46"/>
      <c r="E8" s="46"/>
      <c r="F8" s="46"/>
      <c r="G8" s="46"/>
      <c r="H8" s="46"/>
      <c r="I8" s="18"/>
      <c r="J8" s="21" t="str">
        <f>IF(J4&gt;=J6,"Yes","No")</f>
        <v>Yes</v>
      </c>
      <c r="K8" s="18"/>
    </row>
    <row r="9" spans="1:11" ht="8" customHeight="1">
      <c r="A9" s="18"/>
      <c r="B9" s="18"/>
      <c r="C9" s="18"/>
      <c r="D9" s="18"/>
      <c r="E9" s="18"/>
      <c r="F9" s="18"/>
      <c r="G9" s="18"/>
      <c r="H9" s="18"/>
      <c r="I9" s="18"/>
      <c r="J9" s="18"/>
      <c r="K9" s="18"/>
    </row>
    <row r="10" spans="1:11" ht="18">
      <c r="A10" s="43" t="s">
        <v>6</v>
      </c>
      <c r="B10" s="44"/>
      <c r="C10" s="44"/>
      <c r="D10" s="44"/>
      <c r="E10" s="44"/>
      <c r="F10" s="44"/>
      <c r="G10" s="44"/>
      <c r="H10" s="44"/>
      <c r="I10" s="44"/>
      <c r="J10" s="44"/>
      <c r="K10" s="44"/>
    </row>
    <row r="11" spans="1:11" ht="8" customHeight="1" thickBot="1">
      <c r="A11" s="18"/>
      <c r="B11" s="18"/>
      <c r="C11" s="18"/>
      <c r="D11" s="18"/>
      <c r="E11" s="18"/>
      <c r="F11" s="18"/>
      <c r="G11" s="18"/>
      <c r="H11" s="18"/>
      <c r="I11" s="18"/>
      <c r="J11" s="18"/>
      <c r="K11" s="18"/>
    </row>
    <row r="12" spans="1:11" ht="32" customHeight="1" thickBot="1">
      <c r="A12" s="18">
        <v>1</v>
      </c>
      <c r="B12" s="41" t="s">
        <v>26</v>
      </c>
      <c r="C12" s="41"/>
      <c r="D12" s="41"/>
      <c r="E12" s="41"/>
      <c r="F12" s="41"/>
      <c r="G12" s="41"/>
      <c r="H12" s="41"/>
      <c r="I12" s="18"/>
      <c r="J12" s="19"/>
      <c r="K12" s="18"/>
    </row>
    <row r="13" spans="1:11" ht="8" customHeight="1">
      <c r="A13" s="18"/>
      <c r="B13" s="18"/>
      <c r="C13" s="18"/>
      <c r="D13" s="18"/>
      <c r="E13" s="18"/>
      <c r="F13" s="18"/>
      <c r="G13" s="18"/>
      <c r="H13" s="18"/>
      <c r="I13" s="18"/>
      <c r="J13" s="18"/>
      <c r="K13" s="18"/>
    </row>
    <row r="14" spans="1:11" ht="32" customHeight="1">
      <c r="A14" s="18">
        <v>2</v>
      </c>
      <c r="B14" s="41" t="s">
        <v>25</v>
      </c>
      <c r="C14" s="41"/>
      <c r="D14" s="41"/>
      <c r="E14" s="41"/>
      <c r="F14" s="41"/>
      <c r="G14" s="41"/>
      <c r="H14" s="41"/>
      <c r="I14" s="18"/>
      <c r="J14" s="22">
        <f>'Monthly Targets'!B3</f>
        <v>0</v>
      </c>
      <c r="K14" s="18"/>
    </row>
    <row r="15" spans="1:11" ht="8" customHeight="1">
      <c r="A15" s="18"/>
      <c r="B15" s="18"/>
      <c r="C15" s="18"/>
      <c r="D15" s="18"/>
      <c r="E15" s="18"/>
      <c r="F15" s="18"/>
      <c r="G15" s="18"/>
      <c r="H15" s="18"/>
      <c r="I15" s="18"/>
      <c r="J15" s="18"/>
      <c r="K15" s="18"/>
    </row>
    <row r="16" spans="1:11" ht="32" customHeight="1">
      <c r="A16" s="18">
        <v>3</v>
      </c>
      <c r="B16" s="46" t="s">
        <v>67</v>
      </c>
      <c r="C16" s="46"/>
      <c r="D16" s="46"/>
      <c r="E16" s="46"/>
      <c r="F16" s="46"/>
      <c r="G16" s="46"/>
      <c r="H16" s="46"/>
      <c r="I16" s="18"/>
      <c r="J16" s="21" t="str">
        <f>IF(J12&gt;J14,"Yes","No")</f>
        <v>No</v>
      </c>
      <c r="K16" s="18"/>
    </row>
    <row r="17" spans="1:11" ht="8" customHeight="1">
      <c r="A17" s="18"/>
      <c r="B17" s="18"/>
      <c r="C17" s="18"/>
      <c r="D17" s="18"/>
      <c r="E17" s="18"/>
      <c r="F17" s="18"/>
      <c r="G17" s="18"/>
      <c r="H17" s="18"/>
      <c r="I17" s="18"/>
      <c r="J17" s="18"/>
      <c r="K17" s="18"/>
    </row>
    <row r="18" spans="1:11" ht="32" customHeight="1">
      <c r="A18" s="18">
        <v>4</v>
      </c>
      <c r="B18" s="42" t="s">
        <v>27</v>
      </c>
      <c r="C18" s="41"/>
      <c r="D18" s="41"/>
      <c r="E18" s="41"/>
      <c r="F18" s="41"/>
      <c r="G18" s="41"/>
      <c r="H18" s="41"/>
      <c r="I18" s="18"/>
      <c r="J18" s="22">
        <f>J12-J14</f>
        <v>0</v>
      </c>
      <c r="K18" s="18"/>
    </row>
    <row r="19" spans="1:11" ht="8" customHeight="1">
      <c r="A19" s="18"/>
      <c r="B19" s="18"/>
      <c r="C19" s="18"/>
      <c r="D19" s="18"/>
      <c r="E19" s="18"/>
      <c r="F19" s="18"/>
      <c r="G19" s="18"/>
      <c r="H19" s="18"/>
      <c r="I19" s="18"/>
      <c r="J19" s="18"/>
      <c r="K19" s="18"/>
    </row>
    <row r="20" spans="1:11" ht="32" customHeight="1">
      <c r="A20" s="18">
        <v>5</v>
      </c>
      <c r="B20" s="41" t="s">
        <v>39</v>
      </c>
      <c r="C20" s="41"/>
      <c r="D20" s="41"/>
      <c r="E20" s="41"/>
      <c r="F20" s="41"/>
      <c r="G20" s="41"/>
      <c r="H20" s="41"/>
      <c r="I20" s="18"/>
      <c r="J20" s="38">
        <f>'Monthly Targets'!G13</f>
        <v>0</v>
      </c>
      <c r="K20" s="18"/>
    </row>
    <row r="21" spans="1:11" ht="8" customHeight="1">
      <c r="A21" s="18"/>
      <c r="B21" s="18"/>
      <c r="C21" s="18"/>
      <c r="D21" s="18"/>
      <c r="E21" s="18"/>
      <c r="F21" s="18"/>
      <c r="G21" s="18"/>
      <c r="H21" s="18"/>
      <c r="I21" s="18"/>
      <c r="J21" s="18"/>
      <c r="K21" s="18"/>
    </row>
    <row r="22" spans="1:11" ht="32" customHeight="1">
      <c r="A22" s="18">
        <v>6</v>
      </c>
      <c r="B22" s="40" t="s">
        <v>64</v>
      </c>
      <c r="C22" s="40"/>
      <c r="D22" s="40"/>
      <c r="E22" s="40"/>
      <c r="F22" s="40"/>
      <c r="G22" s="40"/>
      <c r="H22" s="40"/>
      <c r="I22" s="18"/>
      <c r="J22" s="21" t="str">
        <f>IF(J18&gt;=J20,"Yes","No")</f>
        <v>Yes</v>
      </c>
      <c r="K22" s="18"/>
    </row>
    <row r="23" spans="1:11" ht="8" customHeight="1">
      <c r="A23" s="18"/>
      <c r="B23" s="18"/>
      <c r="C23" s="18"/>
      <c r="D23" s="18"/>
      <c r="E23" s="18"/>
      <c r="F23" s="18"/>
      <c r="G23" s="18"/>
      <c r="H23" s="18"/>
      <c r="I23" s="18"/>
      <c r="J23" s="18"/>
      <c r="K23" s="18"/>
    </row>
    <row r="24" spans="1:11" ht="18">
      <c r="A24" s="43" t="s">
        <v>5</v>
      </c>
      <c r="B24" s="44"/>
      <c r="C24" s="44"/>
      <c r="D24" s="44"/>
      <c r="E24" s="44"/>
      <c r="F24" s="44"/>
      <c r="G24" s="44"/>
      <c r="H24" s="44"/>
      <c r="I24" s="44"/>
      <c r="J24" s="44"/>
      <c r="K24" s="44"/>
    </row>
    <row r="25" spans="1:11" ht="48" customHeight="1">
      <c r="A25" s="42" t="s">
        <v>57</v>
      </c>
      <c r="B25" s="42"/>
      <c r="C25" s="42"/>
      <c r="D25" s="42"/>
      <c r="E25" s="42"/>
      <c r="F25" s="42"/>
      <c r="G25" s="42"/>
      <c r="H25" s="42"/>
      <c r="I25" s="42"/>
      <c r="J25" s="42"/>
      <c r="K25" s="42"/>
    </row>
    <row r="26" spans="1:11" ht="8" customHeight="1" thickBot="1">
      <c r="A26" s="18"/>
      <c r="B26" s="18"/>
      <c r="C26" s="18"/>
      <c r="D26" s="18"/>
      <c r="E26" s="18"/>
      <c r="F26" s="18"/>
      <c r="G26" s="18"/>
      <c r="H26" s="18"/>
      <c r="I26" s="18"/>
      <c r="J26" s="18"/>
      <c r="K26" s="18"/>
    </row>
    <row r="27" spans="1:11" ht="32" customHeight="1" thickBot="1">
      <c r="A27" s="18">
        <v>1</v>
      </c>
      <c r="B27" s="41" t="s">
        <v>30</v>
      </c>
      <c r="C27" s="41"/>
      <c r="D27" s="41"/>
      <c r="E27" s="41"/>
      <c r="F27" s="41"/>
      <c r="G27" s="41"/>
      <c r="H27" s="41"/>
      <c r="I27" s="18"/>
      <c r="J27" s="19"/>
      <c r="K27" s="18"/>
    </row>
    <row r="28" spans="1:11" ht="8" customHeight="1">
      <c r="A28" s="18"/>
      <c r="B28" s="18"/>
      <c r="C28" s="18"/>
      <c r="D28" s="18"/>
      <c r="E28" s="18"/>
      <c r="F28" s="18"/>
      <c r="G28" s="18"/>
      <c r="H28" s="18"/>
      <c r="I28" s="18"/>
      <c r="J28" s="18"/>
      <c r="K28" s="18"/>
    </row>
    <row r="29" spans="1:11" ht="32" customHeight="1">
      <c r="A29" s="18">
        <v>2</v>
      </c>
      <c r="B29" s="41" t="s">
        <v>31</v>
      </c>
      <c r="C29" s="41"/>
      <c r="D29" s="41"/>
      <c r="E29" s="41"/>
      <c r="F29" s="41"/>
      <c r="G29" s="41"/>
      <c r="H29" s="41"/>
      <c r="I29" s="18"/>
      <c r="J29" s="20">
        <f>'Monthly Targets'!B22</f>
        <v>0</v>
      </c>
      <c r="K29" s="18"/>
    </row>
    <row r="30" spans="1:11" ht="8" customHeight="1">
      <c r="A30" s="18"/>
      <c r="B30" s="18"/>
      <c r="C30" s="18"/>
      <c r="D30" s="18"/>
      <c r="E30" s="18"/>
      <c r="F30" s="18"/>
      <c r="G30" s="18"/>
      <c r="H30" s="18"/>
      <c r="I30" s="18"/>
      <c r="J30" s="18"/>
      <c r="K30" s="18"/>
    </row>
    <row r="31" spans="1:11" ht="32" customHeight="1">
      <c r="A31" s="18">
        <v>3</v>
      </c>
      <c r="B31" s="40" t="s">
        <v>66</v>
      </c>
      <c r="C31" s="40"/>
      <c r="D31" s="40"/>
      <c r="E31" s="40"/>
      <c r="F31" s="40"/>
      <c r="G31" s="40"/>
      <c r="H31" s="40"/>
      <c r="I31" s="18"/>
      <c r="J31" s="21" t="str">
        <f>IF(J27&gt;=J29,"Yes","No")</f>
        <v>Yes</v>
      </c>
      <c r="K31" s="18"/>
    </row>
  </sheetData>
  <sheetProtection sheet="1" objects="1" scenarios="1"/>
  <mergeCells count="17">
    <mergeCell ref="A10:K10"/>
    <mergeCell ref="A1:K1"/>
    <mergeCell ref="B31:H31"/>
    <mergeCell ref="B14:H14"/>
    <mergeCell ref="B18:H18"/>
    <mergeCell ref="B20:H20"/>
    <mergeCell ref="B22:H22"/>
    <mergeCell ref="A24:K24"/>
    <mergeCell ref="A25:K25"/>
    <mergeCell ref="B27:H27"/>
    <mergeCell ref="B29:H29"/>
    <mergeCell ref="B16:H16"/>
    <mergeCell ref="B12:H12"/>
    <mergeCell ref="A2:K2"/>
    <mergeCell ref="B4:H4"/>
    <mergeCell ref="B6:H6"/>
    <mergeCell ref="B8:H8"/>
  </mergeCells>
  <printOptions horizontalCentered="1"/>
  <pageMargins left="0.5" right="0.5" top="0.5" bottom="0.5" header="0.25" footer="0.25"/>
  <pageSetup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1"/>
  <sheetViews>
    <sheetView zoomScaleNormal="100" workbookViewId="0">
      <selection activeCell="J4" sqref="J4"/>
    </sheetView>
  </sheetViews>
  <sheetFormatPr baseColWidth="10" defaultColWidth="8.83203125" defaultRowHeight="14"/>
  <cols>
    <col min="1" max="1" width="3.5" style="8" customWidth="1"/>
    <col min="2" max="8" width="8.83203125" style="8"/>
    <col min="9" max="9" width="6.83203125" style="8" customWidth="1"/>
    <col min="10" max="16384" width="8.83203125" style="8"/>
  </cols>
  <sheetData>
    <row r="1" spans="1:11" ht="28">
      <c r="A1" s="39" t="s">
        <v>75</v>
      </c>
      <c r="B1" s="39"/>
      <c r="C1" s="39"/>
      <c r="D1" s="39"/>
      <c r="E1" s="39"/>
      <c r="F1" s="39"/>
      <c r="G1" s="39"/>
      <c r="H1" s="39"/>
      <c r="I1" s="39"/>
      <c r="J1" s="39"/>
      <c r="K1" s="39"/>
    </row>
    <row r="2" spans="1:11" ht="18">
      <c r="A2" s="43" t="s">
        <v>1</v>
      </c>
      <c r="B2" s="44"/>
      <c r="C2" s="44"/>
      <c r="D2" s="44"/>
      <c r="E2" s="44"/>
      <c r="F2" s="44"/>
      <c r="G2" s="44"/>
      <c r="H2" s="44"/>
      <c r="I2" s="44"/>
      <c r="J2" s="44"/>
      <c r="K2" s="44"/>
    </row>
    <row r="3" spans="1:11" ht="8" customHeight="1" thickBot="1">
      <c r="A3" s="18"/>
      <c r="B3" s="18"/>
      <c r="C3" s="18"/>
      <c r="D3" s="18"/>
      <c r="E3" s="18"/>
      <c r="F3" s="18"/>
      <c r="G3" s="18"/>
      <c r="H3" s="18"/>
      <c r="I3" s="18"/>
      <c r="J3" s="18"/>
      <c r="K3" s="18"/>
    </row>
    <row r="4" spans="1:11" ht="32" customHeight="1" thickBot="1">
      <c r="A4" s="18">
        <v>1</v>
      </c>
      <c r="B4" s="41" t="s">
        <v>23</v>
      </c>
      <c r="C4" s="41"/>
      <c r="D4" s="41"/>
      <c r="E4" s="41"/>
      <c r="F4" s="41"/>
      <c r="G4" s="41"/>
      <c r="H4" s="41"/>
      <c r="I4" s="18"/>
      <c r="J4" s="19"/>
      <c r="K4" s="18"/>
    </row>
    <row r="5" spans="1:11" ht="8" customHeight="1">
      <c r="A5" s="18"/>
      <c r="B5" s="18"/>
      <c r="C5" s="18"/>
      <c r="D5" s="18"/>
      <c r="E5" s="18"/>
      <c r="F5" s="18"/>
      <c r="G5" s="18"/>
      <c r="H5" s="18"/>
      <c r="I5" s="18"/>
      <c r="J5" s="18"/>
      <c r="K5" s="18"/>
    </row>
    <row r="6" spans="1:11" ht="32" customHeight="1">
      <c r="A6" s="18">
        <v>2</v>
      </c>
      <c r="B6" s="42" t="s">
        <v>40</v>
      </c>
      <c r="C6" s="42"/>
      <c r="D6" s="42"/>
      <c r="E6" s="42"/>
      <c r="F6" s="42"/>
      <c r="G6" s="42"/>
      <c r="H6" s="42"/>
      <c r="I6" s="18"/>
      <c r="J6" s="20">
        <f>'Monthly Targets'!H8</f>
        <v>0</v>
      </c>
      <c r="K6" s="18"/>
    </row>
    <row r="7" spans="1:11" ht="8" customHeight="1">
      <c r="A7" s="18"/>
      <c r="B7" s="18"/>
      <c r="C7" s="18"/>
      <c r="D7" s="18"/>
      <c r="E7" s="18"/>
      <c r="F7" s="18"/>
      <c r="G7" s="18"/>
      <c r="H7" s="18"/>
      <c r="I7" s="18"/>
      <c r="J7" s="18"/>
      <c r="K7" s="18"/>
    </row>
    <row r="8" spans="1:11" ht="32" customHeight="1">
      <c r="A8" s="18">
        <v>3</v>
      </c>
      <c r="B8" s="46" t="s">
        <v>65</v>
      </c>
      <c r="C8" s="46"/>
      <c r="D8" s="46"/>
      <c r="E8" s="46"/>
      <c r="F8" s="46"/>
      <c r="G8" s="46"/>
      <c r="H8" s="46"/>
      <c r="I8" s="18"/>
      <c r="J8" s="21" t="str">
        <f>IF(J4&gt;=J6,"Yes","No")</f>
        <v>Yes</v>
      </c>
      <c r="K8" s="18"/>
    </row>
    <row r="9" spans="1:11" ht="8" customHeight="1">
      <c r="A9" s="18"/>
      <c r="B9" s="18"/>
      <c r="C9" s="18"/>
      <c r="D9" s="18"/>
      <c r="E9" s="18"/>
      <c r="F9" s="18"/>
      <c r="G9" s="18"/>
      <c r="H9" s="18"/>
      <c r="I9" s="18"/>
      <c r="J9" s="18"/>
      <c r="K9" s="18"/>
    </row>
    <row r="10" spans="1:11" ht="18">
      <c r="A10" s="43" t="s">
        <v>6</v>
      </c>
      <c r="B10" s="44"/>
      <c r="C10" s="44"/>
      <c r="D10" s="44"/>
      <c r="E10" s="44"/>
      <c r="F10" s="44"/>
      <c r="G10" s="44"/>
      <c r="H10" s="44"/>
      <c r="I10" s="44"/>
      <c r="J10" s="44"/>
      <c r="K10" s="44"/>
    </row>
    <row r="11" spans="1:11" ht="8" customHeight="1" thickBot="1">
      <c r="A11" s="18"/>
      <c r="B11" s="18"/>
      <c r="C11" s="18"/>
      <c r="D11" s="18"/>
      <c r="E11" s="18"/>
      <c r="F11" s="18"/>
      <c r="G11" s="18"/>
      <c r="H11" s="18"/>
      <c r="I11" s="18"/>
      <c r="J11" s="18"/>
      <c r="K11" s="18"/>
    </row>
    <row r="12" spans="1:11" ht="32" customHeight="1" thickBot="1">
      <c r="A12" s="18">
        <v>1</v>
      </c>
      <c r="B12" s="41" t="s">
        <v>26</v>
      </c>
      <c r="C12" s="41"/>
      <c r="D12" s="41"/>
      <c r="E12" s="41"/>
      <c r="F12" s="41"/>
      <c r="G12" s="41"/>
      <c r="H12" s="41"/>
      <c r="I12" s="18"/>
      <c r="J12" s="19"/>
      <c r="K12" s="18"/>
    </row>
    <row r="13" spans="1:11" ht="8" customHeight="1">
      <c r="A13" s="18"/>
      <c r="B13" s="18"/>
      <c r="C13" s="18"/>
      <c r="D13" s="18"/>
      <c r="E13" s="18"/>
      <c r="F13" s="18"/>
      <c r="G13" s="18"/>
      <c r="H13" s="18"/>
      <c r="I13" s="18"/>
      <c r="J13" s="18"/>
      <c r="K13" s="18"/>
    </row>
    <row r="14" spans="1:11" ht="32" customHeight="1">
      <c r="A14" s="18">
        <v>2</v>
      </c>
      <c r="B14" s="41" t="s">
        <v>25</v>
      </c>
      <c r="C14" s="41"/>
      <c r="D14" s="41"/>
      <c r="E14" s="41"/>
      <c r="F14" s="41"/>
      <c r="G14" s="41"/>
      <c r="H14" s="41"/>
      <c r="I14" s="18"/>
      <c r="J14" s="22">
        <f>'Monthly Targets'!B3</f>
        <v>0</v>
      </c>
      <c r="K14" s="18"/>
    </row>
    <row r="15" spans="1:11" ht="8" customHeight="1">
      <c r="A15" s="18"/>
      <c r="B15" s="18"/>
      <c r="C15" s="18"/>
      <c r="D15" s="18"/>
      <c r="E15" s="18"/>
      <c r="F15" s="18"/>
      <c r="G15" s="18"/>
      <c r="H15" s="18"/>
      <c r="I15" s="18"/>
      <c r="J15" s="18"/>
      <c r="K15" s="18"/>
    </row>
    <row r="16" spans="1:11" ht="32" customHeight="1">
      <c r="A16" s="18">
        <v>3</v>
      </c>
      <c r="B16" s="46" t="s">
        <v>67</v>
      </c>
      <c r="C16" s="46"/>
      <c r="D16" s="46"/>
      <c r="E16" s="46"/>
      <c r="F16" s="46"/>
      <c r="G16" s="46"/>
      <c r="H16" s="46"/>
      <c r="I16" s="18"/>
      <c r="J16" s="21" t="str">
        <f>IF(J12&gt;J14,"Yes","No")</f>
        <v>No</v>
      </c>
      <c r="K16" s="18"/>
    </row>
    <row r="17" spans="1:11" ht="8" customHeight="1">
      <c r="A17" s="18"/>
      <c r="B17" s="18"/>
      <c r="C17" s="18"/>
      <c r="D17" s="18"/>
      <c r="E17" s="18"/>
      <c r="F17" s="18"/>
      <c r="G17" s="18"/>
      <c r="H17" s="18"/>
      <c r="I17" s="18"/>
      <c r="J17" s="18"/>
      <c r="K17" s="18"/>
    </row>
    <row r="18" spans="1:11" ht="32" customHeight="1">
      <c r="A18" s="18">
        <v>4</v>
      </c>
      <c r="B18" s="42" t="s">
        <v>27</v>
      </c>
      <c r="C18" s="41"/>
      <c r="D18" s="41"/>
      <c r="E18" s="41"/>
      <c r="F18" s="41"/>
      <c r="G18" s="41"/>
      <c r="H18" s="41"/>
      <c r="I18" s="18"/>
      <c r="J18" s="22">
        <f>J12-J14</f>
        <v>0</v>
      </c>
      <c r="K18" s="18"/>
    </row>
    <row r="19" spans="1:11" ht="8" customHeight="1">
      <c r="A19" s="18"/>
      <c r="B19" s="18"/>
      <c r="C19" s="18"/>
      <c r="D19" s="18"/>
      <c r="E19" s="18"/>
      <c r="F19" s="18"/>
      <c r="G19" s="18"/>
      <c r="H19" s="18"/>
      <c r="I19" s="18"/>
      <c r="J19" s="18"/>
      <c r="K19" s="18"/>
    </row>
    <row r="20" spans="1:11" ht="32" customHeight="1">
      <c r="A20" s="18">
        <v>5</v>
      </c>
      <c r="B20" s="41" t="s">
        <v>41</v>
      </c>
      <c r="C20" s="41"/>
      <c r="D20" s="41"/>
      <c r="E20" s="41"/>
      <c r="F20" s="41"/>
      <c r="G20" s="41"/>
      <c r="H20" s="41"/>
      <c r="I20" s="18"/>
      <c r="J20" s="38">
        <f>'Monthly Targets'!H13</f>
        <v>0</v>
      </c>
      <c r="K20" s="18"/>
    </row>
    <row r="21" spans="1:11" ht="8" customHeight="1">
      <c r="A21" s="18"/>
      <c r="B21" s="18"/>
      <c r="C21" s="18"/>
      <c r="D21" s="18"/>
      <c r="E21" s="18"/>
      <c r="F21" s="18"/>
      <c r="G21" s="18"/>
      <c r="H21" s="18"/>
      <c r="I21" s="18"/>
      <c r="J21" s="18"/>
      <c r="K21" s="18"/>
    </row>
    <row r="22" spans="1:11" ht="32" customHeight="1">
      <c r="A22" s="18">
        <v>6</v>
      </c>
      <c r="B22" s="40" t="s">
        <v>64</v>
      </c>
      <c r="C22" s="40"/>
      <c r="D22" s="40"/>
      <c r="E22" s="40"/>
      <c r="F22" s="40"/>
      <c r="G22" s="40"/>
      <c r="H22" s="40"/>
      <c r="I22" s="18"/>
      <c r="J22" s="21" t="str">
        <f>IF(J18&gt;=J20,"Yes","No")</f>
        <v>Yes</v>
      </c>
      <c r="K22" s="18"/>
    </row>
    <row r="23" spans="1:11" ht="8" customHeight="1">
      <c r="A23" s="18"/>
      <c r="B23" s="18"/>
      <c r="C23" s="18"/>
      <c r="D23" s="18"/>
      <c r="E23" s="18"/>
      <c r="F23" s="18"/>
      <c r="G23" s="18"/>
      <c r="H23" s="18"/>
      <c r="I23" s="18"/>
      <c r="J23" s="18"/>
      <c r="K23" s="18"/>
    </row>
    <row r="24" spans="1:11" ht="18">
      <c r="A24" s="43" t="s">
        <v>5</v>
      </c>
      <c r="B24" s="44"/>
      <c r="C24" s="44"/>
      <c r="D24" s="44"/>
      <c r="E24" s="44"/>
      <c r="F24" s="44"/>
      <c r="G24" s="44"/>
      <c r="H24" s="44"/>
      <c r="I24" s="44"/>
      <c r="J24" s="44"/>
      <c r="K24" s="44"/>
    </row>
    <row r="25" spans="1:11" ht="48" customHeight="1">
      <c r="A25" s="42" t="s">
        <v>57</v>
      </c>
      <c r="B25" s="42"/>
      <c r="C25" s="42"/>
      <c r="D25" s="42"/>
      <c r="E25" s="42"/>
      <c r="F25" s="42"/>
      <c r="G25" s="42"/>
      <c r="H25" s="42"/>
      <c r="I25" s="42"/>
      <c r="J25" s="42"/>
      <c r="K25" s="42"/>
    </row>
    <row r="26" spans="1:11" ht="8" customHeight="1" thickBot="1">
      <c r="A26" s="18"/>
      <c r="B26" s="18"/>
      <c r="C26" s="18"/>
      <c r="D26" s="18"/>
      <c r="E26" s="18"/>
      <c r="F26" s="18"/>
      <c r="G26" s="18"/>
      <c r="H26" s="18"/>
      <c r="I26" s="18"/>
      <c r="J26" s="18"/>
      <c r="K26" s="18"/>
    </row>
    <row r="27" spans="1:11" ht="32" customHeight="1" thickBot="1">
      <c r="A27" s="18">
        <v>1</v>
      </c>
      <c r="B27" s="41" t="s">
        <v>30</v>
      </c>
      <c r="C27" s="41"/>
      <c r="D27" s="41"/>
      <c r="E27" s="41"/>
      <c r="F27" s="41"/>
      <c r="G27" s="41"/>
      <c r="H27" s="41"/>
      <c r="I27" s="18"/>
      <c r="J27" s="19"/>
      <c r="K27" s="18"/>
    </row>
    <row r="28" spans="1:11" ht="8" customHeight="1">
      <c r="A28" s="18"/>
      <c r="B28" s="18"/>
      <c r="C28" s="18"/>
      <c r="D28" s="18"/>
      <c r="E28" s="18"/>
      <c r="F28" s="18"/>
      <c r="G28" s="18"/>
      <c r="H28" s="18"/>
      <c r="I28" s="18"/>
      <c r="J28" s="18"/>
      <c r="K28" s="18"/>
    </row>
    <row r="29" spans="1:11" ht="32" customHeight="1">
      <c r="A29" s="18">
        <v>2</v>
      </c>
      <c r="B29" s="41" t="s">
        <v>31</v>
      </c>
      <c r="C29" s="41"/>
      <c r="D29" s="41"/>
      <c r="E29" s="41"/>
      <c r="F29" s="41"/>
      <c r="G29" s="41"/>
      <c r="H29" s="41"/>
      <c r="I29" s="18"/>
      <c r="J29" s="20">
        <f>'Monthly Targets'!B22</f>
        <v>0</v>
      </c>
      <c r="K29" s="18"/>
    </row>
    <row r="30" spans="1:11" ht="8" customHeight="1">
      <c r="A30" s="18"/>
      <c r="B30" s="18"/>
      <c r="C30" s="18"/>
      <c r="D30" s="18"/>
      <c r="E30" s="18"/>
      <c r="F30" s="18"/>
      <c r="G30" s="18"/>
      <c r="H30" s="18"/>
      <c r="I30" s="18"/>
      <c r="J30" s="18"/>
      <c r="K30" s="18"/>
    </row>
    <row r="31" spans="1:11" ht="32" customHeight="1">
      <c r="A31" s="18">
        <v>3</v>
      </c>
      <c r="B31" s="40" t="s">
        <v>66</v>
      </c>
      <c r="C31" s="40"/>
      <c r="D31" s="40"/>
      <c r="E31" s="40"/>
      <c r="F31" s="40"/>
      <c r="G31" s="40"/>
      <c r="H31" s="40"/>
      <c r="I31" s="18"/>
      <c r="J31" s="21" t="str">
        <f>IF(J27&gt;=J29,"Yes","No")</f>
        <v>Yes</v>
      </c>
      <c r="K31" s="18"/>
    </row>
  </sheetData>
  <sheetProtection sheet="1" objects="1" scenarios="1"/>
  <mergeCells count="17">
    <mergeCell ref="A10:K10"/>
    <mergeCell ref="A1:K1"/>
    <mergeCell ref="B31:H31"/>
    <mergeCell ref="B14:H14"/>
    <mergeCell ref="B18:H18"/>
    <mergeCell ref="B20:H20"/>
    <mergeCell ref="B22:H22"/>
    <mergeCell ref="A24:K24"/>
    <mergeCell ref="A25:K25"/>
    <mergeCell ref="B27:H27"/>
    <mergeCell ref="B29:H29"/>
    <mergeCell ref="B16:H16"/>
    <mergeCell ref="B12:H12"/>
    <mergeCell ref="A2:K2"/>
    <mergeCell ref="B4:H4"/>
    <mergeCell ref="B6:H6"/>
    <mergeCell ref="B8:H8"/>
  </mergeCells>
  <printOptions horizontalCentered="1"/>
  <pageMargins left="0.5" right="0.5" top="0.5" bottom="0.5" header="0.25" footer="0.25"/>
  <pageSetup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1"/>
  <sheetViews>
    <sheetView zoomScaleNormal="100" workbookViewId="0">
      <selection activeCell="J4" sqref="J4"/>
    </sheetView>
  </sheetViews>
  <sheetFormatPr baseColWidth="10" defaultColWidth="8.83203125" defaultRowHeight="14"/>
  <cols>
    <col min="1" max="1" width="3.5" style="8" customWidth="1"/>
    <col min="2" max="8" width="8.83203125" style="8"/>
    <col min="9" max="9" width="6.83203125" style="8" customWidth="1"/>
    <col min="10" max="16384" width="8.83203125" style="8"/>
  </cols>
  <sheetData>
    <row r="1" spans="1:11" ht="28">
      <c r="A1" s="39" t="s">
        <v>76</v>
      </c>
      <c r="B1" s="39"/>
      <c r="C1" s="39"/>
      <c r="D1" s="39"/>
      <c r="E1" s="39"/>
      <c r="F1" s="39"/>
      <c r="G1" s="39"/>
      <c r="H1" s="39"/>
      <c r="I1" s="39"/>
      <c r="J1" s="39"/>
      <c r="K1" s="39"/>
    </row>
    <row r="2" spans="1:11" ht="18">
      <c r="A2" s="43" t="s">
        <v>1</v>
      </c>
      <c r="B2" s="44"/>
      <c r="C2" s="44"/>
      <c r="D2" s="44"/>
      <c r="E2" s="44"/>
      <c r="F2" s="44"/>
      <c r="G2" s="44"/>
      <c r="H2" s="44"/>
      <c r="I2" s="44"/>
      <c r="J2" s="44"/>
      <c r="K2" s="44"/>
    </row>
    <row r="3" spans="1:11" ht="8" customHeight="1" thickBot="1">
      <c r="A3" s="18"/>
      <c r="B3" s="18"/>
      <c r="C3" s="18"/>
      <c r="D3" s="18"/>
      <c r="E3" s="18"/>
      <c r="F3" s="18"/>
      <c r="G3" s="18"/>
      <c r="H3" s="18"/>
      <c r="I3" s="18"/>
      <c r="J3" s="18"/>
      <c r="K3" s="18"/>
    </row>
    <row r="4" spans="1:11" ht="32" customHeight="1" thickBot="1">
      <c r="A4" s="18">
        <v>1</v>
      </c>
      <c r="B4" s="41" t="s">
        <v>23</v>
      </c>
      <c r="C4" s="41"/>
      <c r="D4" s="41"/>
      <c r="E4" s="41"/>
      <c r="F4" s="41"/>
      <c r="G4" s="41"/>
      <c r="H4" s="41"/>
      <c r="I4" s="18"/>
      <c r="J4" s="19"/>
      <c r="K4" s="18"/>
    </row>
    <row r="5" spans="1:11" ht="8" customHeight="1">
      <c r="A5" s="18"/>
      <c r="B5" s="18"/>
      <c r="C5" s="18"/>
      <c r="D5" s="18"/>
      <c r="E5" s="18"/>
      <c r="F5" s="18"/>
      <c r="G5" s="18"/>
      <c r="H5" s="18"/>
      <c r="I5" s="18"/>
      <c r="J5" s="18"/>
      <c r="K5" s="18"/>
    </row>
    <row r="6" spans="1:11" ht="32" customHeight="1">
      <c r="A6" s="18">
        <v>2</v>
      </c>
      <c r="B6" s="42" t="s">
        <v>42</v>
      </c>
      <c r="C6" s="42"/>
      <c r="D6" s="42"/>
      <c r="E6" s="42"/>
      <c r="F6" s="42"/>
      <c r="G6" s="42"/>
      <c r="H6" s="42"/>
      <c r="I6" s="18"/>
      <c r="J6" s="20">
        <f>'Monthly Targets'!I8</f>
        <v>0</v>
      </c>
      <c r="K6" s="18"/>
    </row>
    <row r="7" spans="1:11" ht="8" customHeight="1">
      <c r="A7" s="18"/>
      <c r="B7" s="18"/>
      <c r="C7" s="18"/>
      <c r="D7" s="18"/>
      <c r="E7" s="18"/>
      <c r="F7" s="18"/>
      <c r="G7" s="18"/>
      <c r="H7" s="18"/>
      <c r="I7" s="18"/>
      <c r="J7" s="18"/>
      <c r="K7" s="18"/>
    </row>
    <row r="8" spans="1:11" ht="32" customHeight="1">
      <c r="A8" s="18">
        <v>3</v>
      </c>
      <c r="B8" s="46" t="s">
        <v>65</v>
      </c>
      <c r="C8" s="46"/>
      <c r="D8" s="46"/>
      <c r="E8" s="46"/>
      <c r="F8" s="46"/>
      <c r="G8" s="46"/>
      <c r="H8" s="46"/>
      <c r="I8" s="18"/>
      <c r="J8" s="21" t="str">
        <f>IF(J4&gt;=J6,"Yes","No")</f>
        <v>Yes</v>
      </c>
      <c r="K8" s="18"/>
    </row>
    <row r="9" spans="1:11" ht="8" customHeight="1">
      <c r="A9" s="18"/>
      <c r="B9" s="18"/>
      <c r="C9" s="18"/>
      <c r="D9" s="18"/>
      <c r="E9" s="18"/>
      <c r="F9" s="18"/>
      <c r="G9" s="18"/>
      <c r="H9" s="18"/>
      <c r="I9" s="18"/>
      <c r="J9" s="18"/>
      <c r="K9" s="18"/>
    </row>
    <row r="10" spans="1:11" ht="18">
      <c r="A10" s="43" t="s">
        <v>6</v>
      </c>
      <c r="B10" s="44"/>
      <c r="C10" s="44"/>
      <c r="D10" s="44"/>
      <c r="E10" s="44"/>
      <c r="F10" s="44"/>
      <c r="G10" s="44"/>
      <c r="H10" s="44"/>
      <c r="I10" s="44"/>
      <c r="J10" s="44"/>
      <c r="K10" s="44"/>
    </row>
    <row r="11" spans="1:11" ht="8" customHeight="1" thickBot="1">
      <c r="A11" s="18"/>
      <c r="B11" s="18"/>
      <c r="C11" s="18"/>
      <c r="D11" s="18"/>
      <c r="E11" s="18"/>
      <c r="F11" s="18"/>
      <c r="G11" s="18"/>
      <c r="H11" s="18"/>
      <c r="I11" s="18"/>
      <c r="J11" s="18"/>
      <c r="K11" s="18"/>
    </row>
    <row r="12" spans="1:11" ht="32" customHeight="1" thickBot="1">
      <c r="A12" s="18">
        <v>1</v>
      </c>
      <c r="B12" s="41" t="s">
        <v>26</v>
      </c>
      <c r="C12" s="41"/>
      <c r="D12" s="41"/>
      <c r="E12" s="41"/>
      <c r="F12" s="41"/>
      <c r="G12" s="41"/>
      <c r="H12" s="41"/>
      <c r="I12" s="18"/>
      <c r="J12" s="19"/>
      <c r="K12" s="18"/>
    </row>
    <row r="13" spans="1:11" ht="8" customHeight="1">
      <c r="A13" s="18"/>
      <c r="B13" s="18"/>
      <c r="C13" s="18"/>
      <c r="D13" s="18"/>
      <c r="E13" s="18"/>
      <c r="F13" s="18"/>
      <c r="G13" s="18"/>
      <c r="H13" s="18"/>
      <c r="I13" s="18"/>
      <c r="J13" s="18"/>
      <c r="K13" s="18"/>
    </row>
    <row r="14" spans="1:11" ht="32" customHeight="1">
      <c r="A14" s="18">
        <v>2</v>
      </c>
      <c r="B14" s="41" t="s">
        <v>25</v>
      </c>
      <c r="C14" s="41"/>
      <c r="D14" s="41"/>
      <c r="E14" s="41"/>
      <c r="F14" s="41"/>
      <c r="G14" s="41"/>
      <c r="H14" s="41"/>
      <c r="I14" s="18"/>
      <c r="J14" s="22">
        <f>'Monthly Targets'!B3</f>
        <v>0</v>
      </c>
      <c r="K14" s="18"/>
    </row>
    <row r="15" spans="1:11" ht="8" customHeight="1">
      <c r="A15" s="18"/>
      <c r="B15" s="18"/>
      <c r="C15" s="18"/>
      <c r="D15" s="18"/>
      <c r="E15" s="18"/>
      <c r="F15" s="18"/>
      <c r="G15" s="18"/>
      <c r="H15" s="18"/>
      <c r="I15" s="18"/>
      <c r="J15" s="18"/>
      <c r="K15" s="18"/>
    </row>
    <row r="16" spans="1:11" ht="32" customHeight="1">
      <c r="A16" s="18">
        <v>3</v>
      </c>
      <c r="B16" s="46" t="s">
        <v>67</v>
      </c>
      <c r="C16" s="46"/>
      <c r="D16" s="46"/>
      <c r="E16" s="46"/>
      <c r="F16" s="46"/>
      <c r="G16" s="46"/>
      <c r="H16" s="46"/>
      <c r="I16" s="18"/>
      <c r="J16" s="21" t="str">
        <f>IF(J12&gt;J14,"Yes","No")</f>
        <v>No</v>
      </c>
      <c r="K16" s="18"/>
    </row>
    <row r="17" spans="1:11" ht="8" customHeight="1">
      <c r="A17" s="18"/>
      <c r="B17" s="18"/>
      <c r="C17" s="18"/>
      <c r="D17" s="18"/>
      <c r="E17" s="18"/>
      <c r="F17" s="18"/>
      <c r="G17" s="18"/>
      <c r="H17" s="18"/>
      <c r="I17" s="18"/>
      <c r="J17" s="18"/>
      <c r="K17" s="18"/>
    </row>
    <row r="18" spans="1:11" ht="32" customHeight="1">
      <c r="A18" s="18">
        <v>4</v>
      </c>
      <c r="B18" s="42" t="s">
        <v>27</v>
      </c>
      <c r="C18" s="41"/>
      <c r="D18" s="41"/>
      <c r="E18" s="41"/>
      <c r="F18" s="41"/>
      <c r="G18" s="41"/>
      <c r="H18" s="41"/>
      <c r="I18" s="18"/>
      <c r="J18" s="22">
        <f>J12-J14</f>
        <v>0</v>
      </c>
      <c r="K18" s="18"/>
    </row>
    <row r="19" spans="1:11" ht="8" customHeight="1">
      <c r="A19" s="18"/>
      <c r="B19" s="18"/>
      <c r="C19" s="18"/>
      <c r="D19" s="18"/>
      <c r="E19" s="18"/>
      <c r="F19" s="18"/>
      <c r="G19" s="18"/>
      <c r="H19" s="18"/>
      <c r="I19" s="18"/>
      <c r="J19" s="18"/>
      <c r="K19" s="18"/>
    </row>
    <row r="20" spans="1:11" ht="32" customHeight="1">
      <c r="A20" s="18">
        <v>5</v>
      </c>
      <c r="B20" s="41" t="s">
        <v>43</v>
      </c>
      <c r="C20" s="41"/>
      <c r="D20" s="41"/>
      <c r="E20" s="41"/>
      <c r="F20" s="41"/>
      <c r="G20" s="41"/>
      <c r="H20" s="41"/>
      <c r="I20" s="18"/>
      <c r="J20" s="38">
        <f>'Monthly Targets'!I13</f>
        <v>0</v>
      </c>
      <c r="K20" s="18"/>
    </row>
    <row r="21" spans="1:11" ht="8" customHeight="1">
      <c r="A21" s="18"/>
      <c r="B21" s="18"/>
      <c r="C21" s="18"/>
      <c r="D21" s="18"/>
      <c r="E21" s="18"/>
      <c r="F21" s="18"/>
      <c r="G21" s="18"/>
      <c r="H21" s="18"/>
      <c r="I21" s="18"/>
      <c r="J21" s="18"/>
      <c r="K21" s="18"/>
    </row>
    <row r="22" spans="1:11" ht="32" customHeight="1">
      <c r="A22" s="18">
        <v>6</v>
      </c>
      <c r="B22" s="40" t="s">
        <v>64</v>
      </c>
      <c r="C22" s="40"/>
      <c r="D22" s="40"/>
      <c r="E22" s="40"/>
      <c r="F22" s="40"/>
      <c r="G22" s="40"/>
      <c r="H22" s="40"/>
      <c r="I22" s="18"/>
      <c r="J22" s="21" t="str">
        <f>IF(J18&gt;=J20,"Yes","No")</f>
        <v>Yes</v>
      </c>
      <c r="K22" s="18"/>
    </row>
    <row r="23" spans="1:11" ht="8" customHeight="1">
      <c r="A23" s="18"/>
      <c r="B23" s="18"/>
      <c r="C23" s="18"/>
      <c r="D23" s="18"/>
      <c r="E23" s="18"/>
      <c r="F23" s="18"/>
      <c r="G23" s="18"/>
      <c r="H23" s="18"/>
      <c r="I23" s="18"/>
      <c r="J23" s="18"/>
      <c r="K23" s="18"/>
    </row>
    <row r="24" spans="1:11" ht="18">
      <c r="A24" s="43" t="s">
        <v>5</v>
      </c>
      <c r="B24" s="44"/>
      <c r="C24" s="44"/>
      <c r="D24" s="44"/>
      <c r="E24" s="44"/>
      <c r="F24" s="44"/>
      <c r="G24" s="44"/>
      <c r="H24" s="44"/>
      <c r="I24" s="44"/>
      <c r="J24" s="44"/>
      <c r="K24" s="44"/>
    </row>
    <row r="25" spans="1:11" ht="48" customHeight="1">
      <c r="A25" s="42" t="s">
        <v>56</v>
      </c>
      <c r="B25" s="42"/>
      <c r="C25" s="42"/>
      <c r="D25" s="42"/>
      <c r="E25" s="42"/>
      <c r="F25" s="42"/>
      <c r="G25" s="42"/>
      <c r="H25" s="42"/>
      <c r="I25" s="42"/>
      <c r="J25" s="42"/>
      <c r="K25" s="42"/>
    </row>
    <row r="26" spans="1:11" ht="8" customHeight="1" thickBot="1">
      <c r="A26" s="18"/>
      <c r="B26" s="18"/>
      <c r="C26" s="18"/>
      <c r="D26" s="18"/>
      <c r="E26" s="18"/>
      <c r="F26" s="18"/>
      <c r="G26" s="18"/>
      <c r="H26" s="18"/>
      <c r="I26" s="18"/>
      <c r="J26" s="18"/>
      <c r="K26" s="18"/>
    </row>
    <row r="27" spans="1:11" ht="32" customHeight="1" thickBot="1">
      <c r="A27" s="18">
        <v>1</v>
      </c>
      <c r="B27" s="41" t="s">
        <v>30</v>
      </c>
      <c r="C27" s="41"/>
      <c r="D27" s="41"/>
      <c r="E27" s="41"/>
      <c r="F27" s="41"/>
      <c r="G27" s="41"/>
      <c r="H27" s="41"/>
      <c r="I27" s="18"/>
      <c r="J27" s="19"/>
      <c r="K27" s="18"/>
    </row>
    <row r="28" spans="1:11" ht="8" customHeight="1">
      <c r="A28" s="18"/>
      <c r="B28" s="18"/>
      <c r="C28" s="18"/>
      <c r="D28" s="18"/>
      <c r="E28" s="18"/>
      <c r="F28" s="18"/>
      <c r="G28" s="18"/>
      <c r="H28" s="18"/>
      <c r="I28" s="18"/>
      <c r="J28" s="18"/>
      <c r="K28" s="18"/>
    </row>
    <row r="29" spans="1:11" ht="32" customHeight="1">
      <c r="A29" s="18">
        <v>2</v>
      </c>
      <c r="B29" s="41" t="s">
        <v>31</v>
      </c>
      <c r="C29" s="41"/>
      <c r="D29" s="41"/>
      <c r="E29" s="41"/>
      <c r="F29" s="41"/>
      <c r="G29" s="41"/>
      <c r="H29" s="41"/>
      <c r="I29" s="18"/>
      <c r="J29" s="20">
        <f>'Monthly Targets'!B22</f>
        <v>0</v>
      </c>
      <c r="K29" s="18"/>
    </row>
    <row r="30" spans="1:11" ht="8" customHeight="1">
      <c r="A30" s="18"/>
      <c r="B30" s="18"/>
      <c r="C30" s="18"/>
      <c r="D30" s="18"/>
      <c r="E30" s="18"/>
      <c r="F30" s="18"/>
      <c r="G30" s="18"/>
      <c r="H30" s="18"/>
      <c r="I30" s="18"/>
      <c r="J30" s="18"/>
      <c r="K30" s="18"/>
    </row>
    <row r="31" spans="1:11" ht="32" customHeight="1">
      <c r="A31" s="18">
        <v>3</v>
      </c>
      <c r="B31" s="40" t="s">
        <v>66</v>
      </c>
      <c r="C31" s="40"/>
      <c r="D31" s="40"/>
      <c r="E31" s="40"/>
      <c r="F31" s="40"/>
      <c r="G31" s="40"/>
      <c r="H31" s="40"/>
      <c r="I31" s="18"/>
      <c r="J31" s="21" t="str">
        <f>IF(J27&gt;=J29,"Yes","No")</f>
        <v>Yes</v>
      </c>
      <c r="K31" s="18"/>
    </row>
  </sheetData>
  <sheetProtection sheet="1" objects="1" scenarios="1"/>
  <mergeCells count="17">
    <mergeCell ref="A10:K10"/>
    <mergeCell ref="A1:K1"/>
    <mergeCell ref="B31:H31"/>
    <mergeCell ref="B14:H14"/>
    <mergeCell ref="B18:H18"/>
    <mergeCell ref="B20:H20"/>
    <mergeCell ref="B22:H22"/>
    <mergeCell ref="A24:K24"/>
    <mergeCell ref="A25:K25"/>
    <mergeCell ref="B27:H27"/>
    <mergeCell ref="B29:H29"/>
    <mergeCell ref="B16:H16"/>
    <mergeCell ref="B12:H12"/>
    <mergeCell ref="A2:K2"/>
    <mergeCell ref="B4:H4"/>
    <mergeCell ref="B6:H6"/>
    <mergeCell ref="B8:H8"/>
  </mergeCells>
  <printOptions horizontalCentered="1"/>
  <pageMargins left="0.5" right="0.5" top="0.5" bottom="0.5" header="0.25" footer="0.25"/>
  <pageSetup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1"/>
  <sheetViews>
    <sheetView zoomScaleNormal="100" workbookViewId="0">
      <selection activeCell="J4" sqref="J4"/>
    </sheetView>
  </sheetViews>
  <sheetFormatPr baseColWidth="10" defaultColWidth="8.83203125" defaultRowHeight="14"/>
  <cols>
    <col min="1" max="1" width="3.5" style="8" customWidth="1"/>
    <col min="2" max="8" width="8.83203125" style="8"/>
    <col min="9" max="9" width="6.83203125" style="8" customWidth="1"/>
    <col min="10" max="16384" width="8.83203125" style="8"/>
  </cols>
  <sheetData>
    <row r="1" spans="1:11" ht="28">
      <c r="A1" s="39" t="s">
        <v>77</v>
      </c>
      <c r="B1" s="39"/>
      <c r="C1" s="39"/>
      <c r="D1" s="39"/>
      <c r="E1" s="39"/>
      <c r="F1" s="39"/>
      <c r="G1" s="39"/>
      <c r="H1" s="39"/>
      <c r="I1" s="39"/>
      <c r="J1" s="39"/>
      <c r="K1" s="39"/>
    </row>
    <row r="2" spans="1:11" ht="18">
      <c r="A2" s="43" t="s">
        <v>1</v>
      </c>
      <c r="B2" s="44"/>
      <c r="C2" s="44"/>
      <c r="D2" s="44"/>
      <c r="E2" s="44"/>
      <c r="F2" s="44"/>
      <c r="G2" s="44"/>
      <c r="H2" s="44"/>
      <c r="I2" s="44"/>
      <c r="J2" s="44"/>
      <c r="K2" s="44"/>
    </row>
    <row r="3" spans="1:11" ht="8" customHeight="1" thickBot="1">
      <c r="A3" s="18"/>
      <c r="B3" s="18"/>
      <c r="C3" s="18"/>
      <c r="D3" s="18"/>
      <c r="E3" s="18"/>
      <c r="F3" s="18"/>
      <c r="G3" s="18"/>
      <c r="H3" s="18"/>
      <c r="I3" s="18"/>
      <c r="J3" s="18"/>
      <c r="K3" s="18"/>
    </row>
    <row r="4" spans="1:11" ht="32" customHeight="1" thickBot="1">
      <c r="A4" s="18">
        <v>1</v>
      </c>
      <c r="B4" s="41" t="s">
        <v>23</v>
      </c>
      <c r="C4" s="41"/>
      <c r="D4" s="41"/>
      <c r="E4" s="41"/>
      <c r="F4" s="41"/>
      <c r="G4" s="41"/>
      <c r="H4" s="41"/>
      <c r="I4" s="18"/>
      <c r="J4" s="19"/>
      <c r="K4" s="18"/>
    </row>
    <row r="5" spans="1:11" ht="8" customHeight="1">
      <c r="A5" s="18"/>
      <c r="B5" s="18"/>
      <c r="C5" s="18"/>
      <c r="D5" s="18"/>
      <c r="E5" s="18"/>
      <c r="F5" s="18"/>
      <c r="G5" s="18"/>
      <c r="H5" s="18"/>
      <c r="I5" s="18"/>
      <c r="J5" s="18"/>
      <c r="K5" s="18"/>
    </row>
    <row r="6" spans="1:11" ht="32" customHeight="1">
      <c r="A6" s="18">
        <v>2</v>
      </c>
      <c r="B6" s="42" t="s">
        <v>24</v>
      </c>
      <c r="C6" s="42"/>
      <c r="D6" s="42"/>
      <c r="E6" s="42"/>
      <c r="F6" s="42"/>
      <c r="G6" s="42"/>
      <c r="H6" s="42"/>
      <c r="I6" s="18"/>
      <c r="J6" s="20">
        <f>'Monthly Targets'!J8</f>
        <v>0</v>
      </c>
      <c r="K6" s="18"/>
    </row>
    <row r="7" spans="1:11" ht="8" customHeight="1">
      <c r="A7" s="18"/>
      <c r="B7" s="18"/>
      <c r="C7" s="18"/>
      <c r="D7" s="18"/>
      <c r="E7" s="18"/>
      <c r="F7" s="18"/>
      <c r="G7" s="18"/>
      <c r="H7" s="18"/>
      <c r="I7" s="18"/>
      <c r="J7" s="18"/>
      <c r="K7" s="18"/>
    </row>
    <row r="8" spans="1:11" ht="32" customHeight="1">
      <c r="A8" s="18">
        <v>3</v>
      </c>
      <c r="B8" s="46" t="s">
        <v>65</v>
      </c>
      <c r="C8" s="46"/>
      <c r="D8" s="46"/>
      <c r="E8" s="46"/>
      <c r="F8" s="46"/>
      <c r="G8" s="46"/>
      <c r="H8" s="46"/>
      <c r="I8" s="18"/>
      <c r="J8" s="21" t="str">
        <f>IF(J4&gt;=J6,"Yes","No")</f>
        <v>Yes</v>
      </c>
      <c r="K8" s="18"/>
    </row>
    <row r="9" spans="1:11" ht="8" customHeight="1">
      <c r="A9" s="18"/>
      <c r="B9" s="18"/>
      <c r="C9" s="18"/>
      <c r="D9" s="18"/>
      <c r="E9" s="18"/>
      <c r="F9" s="18"/>
      <c r="G9" s="18"/>
      <c r="H9" s="18"/>
      <c r="I9" s="18"/>
      <c r="J9" s="18"/>
      <c r="K9" s="18"/>
    </row>
    <row r="10" spans="1:11" ht="18">
      <c r="A10" s="43" t="s">
        <v>6</v>
      </c>
      <c r="B10" s="44"/>
      <c r="C10" s="44"/>
      <c r="D10" s="44"/>
      <c r="E10" s="44"/>
      <c r="F10" s="44"/>
      <c r="G10" s="44"/>
      <c r="H10" s="44"/>
      <c r="I10" s="44"/>
      <c r="J10" s="44"/>
      <c r="K10" s="44"/>
    </row>
    <row r="11" spans="1:11" ht="8" customHeight="1" thickBot="1">
      <c r="A11" s="18"/>
      <c r="B11" s="18"/>
      <c r="C11" s="18"/>
      <c r="D11" s="18"/>
      <c r="E11" s="18"/>
      <c r="F11" s="18"/>
      <c r="G11" s="18"/>
      <c r="H11" s="18"/>
      <c r="I11" s="18"/>
      <c r="J11" s="18"/>
      <c r="K11" s="18"/>
    </row>
    <row r="12" spans="1:11" ht="32" customHeight="1" thickBot="1">
      <c r="A12" s="18">
        <v>1</v>
      </c>
      <c r="B12" s="41" t="s">
        <v>26</v>
      </c>
      <c r="C12" s="41"/>
      <c r="D12" s="41"/>
      <c r="E12" s="41"/>
      <c r="F12" s="41"/>
      <c r="G12" s="41"/>
      <c r="H12" s="41"/>
      <c r="I12" s="18"/>
      <c r="J12" s="19"/>
      <c r="K12" s="18"/>
    </row>
    <row r="13" spans="1:11" ht="8" customHeight="1">
      <c r="A13" s="18"/>
      <c r="B13" s="18"/>
      <c r="C13" s="18"/>
      <c r="D13" s="18"/>
      <c r="E13" s="18"/>
      <c r="F13" s="18"/>
      <c r="G13" s="18"/>
      <c r="H13" s="18"/>
      <c r="I13" s="18"/>
      <c r="J13" s="18"/>
      <c r="K13" s="18"/>
    </row>
    <row r="14" spans="1:11" ht="32" customHeight="1">
      <c r="A14" s="18">
        <v>2</v>
      </c>
      <c r="B14" s="41" t="s">
        <v>25</v>
      </c>
      <c r="C14" s="41"/>
      <c r="D14" s="41"/>
      <c r="E14" s="41"/>
      <c r="F14" s="41"/>
      <c r="G14" s="41"/>
      <c r="H14" s="41"/>
      <c r="I14" s="18"/>
      <c r="J14" s="22">
        <f>'Monthly Targets'!B3</f>
        <v>0</v>
      </c>
      <c r="K14" s="18"/>
    </row>
    <row r="15" spans="1:11" ht="8" customHeight="1">
      <c r="A15" s="18"/>
      <c r="B15" s="18"/>
      <c r="C15" s="18"/>
      <c r="D15" s="18"/>
      <c r="E15" s="18"/>
      <c r="F15" s="18"/>
      <c r="G15" s="18"/>
      <c r="H15" s="18"/>
      <c r="I15" s="18"/>
      <c r="J15" s="18"/>
      <c r="K15" s="18"/>
    </row>
    <row r="16" spans="1:11" ht="32" customHeight="1">
      <c r="A16" s="18">
        <v>3</v>
      </c>
      <c r="B16" s="46" t="s">
        <v>67</v>
      </c>
      <c r="C16" s="46"/>
      <c r="D16" s="46"/>
      <c r="E16" s="46"/>
      <c r="F16" s="46"/>
      <c r="G16" s="46"/>
      <c r="H16" s="46"/>
      <c r="I16" s="18"/>
      <c r="J16" s="21" t="str">
        <f>IF(J12&gt;J14,"Yes","No")</f>
        <v>No</v>
      </c>
      <c r="K16" s="18"/>
    </row>
    <row r="17" spans="1:11" ht="8" customHeight="1">
      <c r="A17" s="18"/>
      <c r="B17" s="18"/>
      <c r="C17" s="18"/>
      <c r="D17" s="18"/>
      <c r="E17" s="18"/>
      <c r="F17" s="18"/>
      <c r="G17" s="18"/>
      <c r="H17" s="18"/>
      <c r="I17" s="18"/>
      <c r="J17" s="18"/>
      <c r="K17" s="18"/>
    </row>
    <row r="18" spans="1:11" ht="32" customHeight="1">
      <c r="A18" s="18">
        <v>4</v>
      </c>
      <c r="B18" s="42" t="s">
        <v>27</v>
      </c>
      <c r="C18" s="41"/>
      <c r="D18" s="41"/>
      <c r="E18" s="41"/>
      <c r="F18" s="41"/>
      <c r="G18" s="41"/>
      <c r="H18" s="41"/>
      <c r="I18" s="18"/>
      <c r="J18" s="22">
        <f>J12-J14</f>
        <v>0</v>
      </c>
      <c r="K18" s="18"/>
    </row>
    <row r="19" spans="1:11" ht="8" customHeight="1">
      <c r="A19" s="18"/>
      <c r="B19" s="18"/>
      <c r="C19" s="18"/>
      <c r="D19" s="18"/>
      <c r="E19" s="18"/>
      <c r="F19" s="18"/>
      <c r="G19" s="18"/>
      <c r="H19" s="18"/>
      <c r="I19" s="18"/>
      <c r="J19" s="18"/>
      <c r="K19" s="18"/>
    </row>
    <row r="20" spans="1:11" ht="32" customHeight="1">
      <c r="A20" s="18">
        <v>5</v>
      </c>
      <c r="B20" s="41" t="s">
        <v>28</v>
      </c>
      <c r="C20" s="41"/>
      <c r="D20" s="41"/>
      <c r="E20" s="41"/>
      <c r="F20" s="41"/>
      <c r="G20" s="41"/>
      <c r="H20" s="41"/>
      <c r="I20" s="18"/>
      <c r="J20" s="38">
        <f>'Monthly Targets'!J13</f>
        <v>0</v>
      </c>
      <c r="K20" s="18"/>
    </row>
    <row r="21" spans="1:11" ht="8" customHeight="1">
      <c r="A21" s="18"/>
      <c r="B21" s="18"/>
      <c r="C21" s="18"/>
      <c r="D21" s="18"/>
      <c r="E21" s="18"/>
      <c r="F21" s="18"/>
      <c r="G21" s="18"/>
      <c r="H21" s="18"/>
      <c r="I21" s="18"/>
      <c r="J21" s="18"/>
      <c r="K21" s="18"/>
    </row>
    <row r="22" spans="1:11" ht="32" customHeight="1">
      <c r="A22" s="18">
        <v>6</v>
      </c>
      <c r="B22" s="40" t="s">
        <v>64</v>
      </c>
      <c r="C22" s="40"/>
      <c r="D22" s="40"/>
      <c r="E22" s="40"/>
      <c r="F22" s="40"/>
      <c r="G22" s="40"/>
      <c r="H22" s="40"/>
      <c r="I22" s="18"/>
      <c r="J22" s="21" t="str">
        <f>IF(J18&gt;=J20,"Yes","No")</f>
        <v>Yes</v>
      </c>
      <c r="K22" s="18"/>
    </row>
    <row r="23" spans="1:11" ht="8" customHeight="1">
      <c r="A23" s="18"/>
      <c r="B23" s="18"/>
      <c r="C23" s="18"/>
      <c r="D23" s="18"/>
      <c r="E23" s="18"/>
      <c r="F23" s="18"/>
      <c r="G23" s="18"/>
      <c r="H23" s="18"/>
      <c r="I23" s="18"/>
      <c r="J23" s="18"/>
      <c r="K23" s="18"/>
    </row>
    <row r="24" spans="1:11" ht="18">
      <c r="A24" s="43" t="s">
        <v>5</v>
      </c>
      <c r="B24" s="44"/>
      <c r="C24" s="44"/>
      <c r="D24" s="44"/>
      <c r="E24" s="44"/>
      <c r="F24" s="44"/>
      <c r="G24" s="44"/>
      <c r="H24" s="44"/>
      <c r="I24" s="44"/>
      <c r="J24" s="44"/>
      <c r="K24" s="44"/>
    </row>
    <row r="25" spans="1:11" ht="48" customHeight="1">
      <c r="A25" s="42" t="s">
        <v>56</v>
      </c>
      <c r="B25" s="42"/>
      <c r="C25" s="42"/>
      <c r="D25" s="42"/>
      <c r="E25" s="42"/>
      <c r="F25" s="42"/>
      <c r="G25" s="42"/>
      <c r="H25" s="42"/>
      <c r="I25" s="42"/>
      <c r="J25" s="42"/>
      <c r="K25" s="42"/>
    </row>
    <row r="26" spans="1:11" ht="8" customHeight="1" thickBot="1">
      <c r="A26" s="18"/>
      <c r="B26" s="18"/>
      <c r="C26" s="18"/>
      <c r="D26" s="18"/>
      <c r="E26" s="18"/>
      <c r="F26" s="18"/>
      <c r="G26" s="18"/>
      <c r="H26" s="18"/>
      <c r="I26" s="18"/>
      <c r="J26" s="18"/>
      <c r="K26" s="18"/>
    </row>
    <row r="27" spans="1:11" ht="32" customHeight="1" thickBot="1">
      <c r="A27" s="18">
        <v>1</v>
      </c>
      <c r="B27" s="41" t="s">
        <v>30</v>
      </c>
      <c r="C27" s="41"/>
      <c r="D27" s="41"/>
      <c r="E27" s="41"/>
      <c r="F27" s="41"/>
      <c r="G27" s="41"/>
      <c r="H27" s="41"/>
      <c r="I27" s="18"/>
      <c r="J27" s="19"/>
      <c r="K27" s="18"/>
    </row>
    <row r="28" spans="1:11" ht="8" customHeight="1">
      <c r="A28" s="18"/>
      <c r="B28" s="18"/>
      <c r="C28" s="18"/>
      <c r="D28" s="18"/>
      <c r="E28" s="18"/>
      <c r="F28" s="18"/>
      <c r="G28" s="18"/>
      <c r="H28" s="18"/>
      <c r="I28" s="18"/>
      <c r="J28" s="18"/>
      <c r="K28" s="18"/>
    </row>
    <row r="29" spans="1:11" ht="32" customHeight="1">
      <c r="A29" s="18">
        <v>2</v>
      </c>
      <c r="B29" s="41" t="s">
        <v>31</v>
      </c>
      <c r="C29" s="41"/>
      <c r="D29" s="41"/>
      <c r="E29" s="41"/>
      <c r="F29" s="41"/>
      <c r="G29" s="41"/>
      <c r="H29" s="41"/>
      <c r="I29" s="18"/>
      <c r="J29" s="20">
        <f>'Monthly Targets'!B22</f>
        <v>0</v>
      </c>
      <c r="K29" s="18"/>
    </row>
    <row r="30" spans="1:11" ht="8" customHeight="1">
      <c r="A30" s="18"/>
      <c r="B30" s="18"/>
      <c r="C30" s="18"/>
      <c r="D30" s="18"/>
      <c r="E30" s="18"/>
      <c r="F30" s="18"/>
      <c r="G30" s="18"/>
      <c r="H30" s="18"/>
      <c r="I30" s="18"/>
      <c r="J30" s="18"/>
      <c r="K30" s="18"/>
    </row>
    <row r="31" spans="1:11" ht="32" customHeight="1">
      <c r="A31" s="18">
        <v>3</v>
      </c>
      <c r="B31" s="40" t="s">
        <v>66</v>
      </c>
      <c r="C31" s="40"/>
      <c r="D31" s="40"/>
      <c r="E31" s="40"/>
      <c r="F31" s="40"/>
      <c r="G31" s="40"/>
      <c r="H31" s="40"/>
      <c r="I31" s="18"/>
      <c r="J31" s="21" t="str">
        <f>IF(J27&gt;=J29,"Yes","No")</f>
        <v>Yes</v>
      </c>
      <c r="K31" s="18"/>
    </row>
  </sheetData>
  <sheetProtection sheet="1" objects="1" scenarios="1"/>
  <mergeCells count="17">
    <mergeCell ref="B31:H31"/>
    <mergeCell ref="B12:H12"/>
    <mergeCell ref="B14:H14"/>
    <mergeCell ref="B18:H18"/>
    <mergeCell ref="B20:H20"/>
    <mergeCell ref="B27:H27"/>
    <mergeCell ref="B29:H29"/>
    <mergeCell ref="B16:H16"/>
    <mergeCell ref="A1:K1"/>
    <mergeCell ref="A2:K2"/>
    <mergeCell ref="A10:K10"/>
    <mergeCell ref="A24:K24"/>
    <mergeCell ref="A25:K25"/>
    <mergeCell ref="B4:H4"/>
    <mergeCell ref="B6:H6"/>
    <mergeCell ref="B22:H22"/>
    <mergeCell ref="B8:H8"/>
  </mergeCells>
  <printOptions horizontalCentered="1"/>
  <pageMargins left="0.5" right="0.5" top="0.5" bottom="0.5" header="0.25" footer="0.25"/>
  <pageSetup orientation="portrait"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1"/>
  <sheetViews>
    <sheetView zoomScaleNormal="100" workbookViewId="0">
      <selection activeCell="J4" sqref="J4"/>
    </sheetView>
  </sheetViews>
  <sheetFormatPr baseColWidth="10" defaultColWidth="8.83203125" defaultRowHeight="14"/>
  <cols>
    <col min="1" max="1" width="3.5" style="8" customWidth="1"/>
    <col min="2" max="8" width="8.83203125" style="8"/>
    <col min="9" max="9" width="6.83203125" style="8" customWidth="1"/>
    <col min="10" max="16384" width="8.83203125" style="8"/>
  </cols>
  <sheetData>
    <row r="1" spans="1:11" ht="28">
      <c r="A1" s="39" t="s">
        <v>78</v>
      </c>
      <c r="B1" s="39"/>
      <c r="C1" s="39"/>
      <c r="D1" s="39"/>
      <c r="E1" s="39"/>
      <c r="F1" s="39"/>
      <c r="G1" s="39"/>
      <c r="H1" s="39"/>
      <c r="I1" s="39"/>
      <c r="J1" s="39"/>
      <c r="K1" s="39"/>
    </row>
    <row r="2" spans="1:11" ht="18">
      <c r="A2" s="43" t="s">
        <v>1</v>
      </c>
      <c r="B2" s="44"/>
      <c r="C2" s="44"/>
      <c r="D2" s="44"/>
      <c r="E2" s="44"/>
      <c r="F2" s="44"/>
      <c r="G2" s="44"/>
      <c r="H2" s="44"/>
      <c r="I2" s="44"/>
      <c r="J2" s="44"/>
      <c r="K2" s="44"/>
    </row>
    <row r="3" spans="1:11" ht="8" customHeight="1" thickBot="1">
      <c r="A3" s="18"/>
      <c r="B3" s="18"/>
      <c r="C3" s="18"/>
      <c r="D3" s="18"/>
      <c r="E3" s="18"/>
      <c r="F3" s="18"/>
      <c r="G3" s="18"/>
      <c r="H3" s="18"/>
      <c r="I3" s="18"/>
      <c r="J3" s="18"/>
      <c r="K3" s="18"/>
    </row>
    <row r="4" spans="1:11" ht="32" customHeight="1" thickBot="1">
      <c r="A4" s="18">
        <v>1</v>
      </c>
      <c r="B4" s="41" t="s">
        <v>23</v>
      </c>
      <c r="C4" s="41"/>
      <c r="D4" s="41"/>
      <c r="E4" s="41"/>
      <c r="F4" s="41"/>
      <c r="G4" s="41"/>
      <c r="H4" s="41"/>
      <c r="I4" s="18"/>
      <c r="J4" s="19"/>
      <c r="K4" s="18"/>
    </row>
    <row r="5" spans="1:11" ht="8" customHeight="1">
      <c r="A5" s="18"/>
      <c r="B5" s="18"/>
      <c r="C5" s="18"/>
      <c r="D5" s="18"/>
      <c r="E5" s="18"/>
      <c r="F5" s="18"/>
      <c r="G5" s="18"/>
      <c r="H5" s="18"/>
      <c r="I5" s="18"/>
      <c r="J5" s="18"/>
      <c r="K5" s="18"/>
    </row>
    <row r="6" spans="1:11" ht="32" customHeight="1">
      <c r="A6" s="18">
        <v>2</v>
      </c>
      <c r="B6" s="42" t="s">
        <v>44</v>
      </c>
      <c r="C6" s="42"/>
      <c r="D6" s="42"/>
      <c r="E6" s="42"/>
      <c r="F6" s="42"/>
      <c r="G6" s="42"/>
      <c r="H6" s="42"/>
      <c r="I6" s="18"/>
      <c r="J6" s="20">
        <f>'Monthly Targets'!K8</f>
        <v>0</v>
      </c>
      <c r="K6" s="18"/>
    </row>
    <row r="7" spans="1:11" ht="8" customHeight="1">
      <c r="A7" s="18"/>
      <c r="B7" s="18"/>
      <c r="C7" s="18"/>
      <c r="D7" s="18"/>
      <c r="E7" s="18"/>
      <c r="F7" s="18"/>
      <c r="G7" s="18"/>
      <c r="H7" s="18"/>
      <c r="I7" s="18"/>
      <c r="J7" s="18"/>
      <c r="K7" s="18"/>
    </row>
    <row r="8" spans="1:11" ht="32" customHeight="1">
      <c r="A8" s="18">
        <v>3</v>
      </c>
      <c r="B8" s="46" t="s">
        <v>65</v>
      </c>
      <c r="C8" s="46"/>
      <c r="D8" s="46"/>
      <c r="E8" s="46"/>
      <c r="F8" s="46"/>
      <c r="G8" s="46"/>
      <c r="H8" s="46"/>
      <c r="I8" s="18"/>
      <c r="J8" s="21" t="str">
        <f>IF(J4&gt;=J6,"Yes","No")</f>
        <v>Yes</v>
      </c>
      <c r="K8" s="18"/>
    </row>
    <row r="9" spans="1:11" ht="8" customHeight="1">
      <c r="A9" s="18"/>
      <c r="B9" s="18"/>
      <c r="C9" s="18"/>
      <c r="D9" s="18"/>
      <c r="E9" s="18"/>
      <c r="F9" s="18"/>
      <c r="G9" s="18"/>
      <c r="H9" s="18"/>
      <c r="I9" s="18"/>
      <c r="J9" s="18"/>
      <c r="K9" s="18"/>
    </row>
    <row r="10" spans="1:11" ht="18">
      <c r="A10" s="43" t="s">
        <v>6</v>
      </c>
      <c r="B10" s="44"/>
      <c r="C10" s="44"/>
      <c r="D10" s="44"/>
      <c r="E10" s="44"/>
      <c r="F10" s="44"/>
      <c r="G10" s="44"/>
      <c r="H10" s="44"/>
      <c r="I10" s="44"/>
      <c r="J10" s="44"/>
      <c r="K10" s="44"/>
    </row>
    <row r="11" spans="1:11" ht="8" customHeight="1" thickBot="1">
      <c r="A11" s="18"/>
      <c r="B11" s="18"/>
      <c r="C11" s="18"/>
      <c r="D11" s="18"/>
      <c r="E11" s="18"/>
      <c r="F11" s="18"/>
      <c r="G11" s="18"/>
      <c r="H11" s="18"/>
      <c r="I11" s="18"/>
      <c r="J11" s="18"/>
      <c r="K11" s="18"/>
    </row>
    <row r="12" spans="1:11" ht="32" customHeight="1" thickBot="1">
      <c r="A12" s="18">
        <v>1</v>
      </c>
      <c r="B12" s="41" t="s">
        <v>26</v>
      </c>
      <c r="C12" s="41"/>
      <c r="D12" s="41"/>
      <c r="E12" s="41"/>
      <c r="F12" s="41"/>
      <c r="G12" s="41"/>
      <c r="H12" s="41"/>
      <c r="I12" s="18"/>
      <c r="J12" s="19"/>
      <c r="K12" s="18"/>
    </row>
    <row r="13" spans="1:11" ht="8" customHeight="1">
      <c r="A13" s="18"/>
      <c r="B13" s="18"/>
      <c r="C13" s="18"/>
      <c r="D13" s="18"/>
      <c r="E13" s="18"/>
      <c r="F13" s="18"/>
      <c r="G13" s="18"/>
      <c r="H13" s="18"/>
      <c r="I13" s="18"/>
      <c r="J13" s="18"/>
      <c r="K13" s="18"/>
    </row>
    <row r="14" spans="1:11" ht="32" customHeight="1">
      <c r="A14" s="18">
        <v>2</v>
      </c>
      <c r="B14" s="41" t="s">
        <v>25</v>
      </c>
      <c r="C14" s="41"/>
      <c r="D14" s="41"/>
      <c r="E14" s="41"/>
      <c r="F14" s="41"/>
      <c r="G14" s="41"/>
      <c r="H14" s="41"/>
      <c r="I14" s="18"/>
      <c r="J14" s="22">
        <f>'Monthly Targets'!B3</f>
        <v>0</v>
      </c>
      <c r="K14" s="18"/>
    </row>
    <row r="15" spans="1:11" ht="8" customHeight="1">
      <c r="A15" s="18"/>
      <c r="B15" s="18"/>
      <c r="C15" s="18"/>
      <c r="D15" s="18"/>
      <c r="E15" s="18"/>
      <c r="F15" s="18"/>
      <c r="G15" s="18"/>
      <c r="H15" s="18"/>
      <c r="I15" s="18"/>
      <c r="J15" s="18"/>
      <c r="K15" s="18"/>
    </row>
    <row r="16" spans="1:11" ht="32" customHeight="1">
      <c r="A16" s="18">
        <v>3</v>
      </c>
      <c r="B16" s="46" t="s">
        <v>67</v>
      </c>
      <c r="C16" s="46"/>
      <c r="D16" s="46"/>
      <c r="E16" s="46"/>
      <c r="F16" s="46"/>
      <c r="G16" s="46"/>
      <c r="H16" s="46"/>
      <c r="I16" s="18"/>
      <c r="J16" s="21" t="str">
        <f>IF(J12&gt;J14,"Yes","No")</f>
        <v>No</v>
      </c>
      <c r="K16" s="18"/>
    </row>
    <row r="17" spans="1:11" ht="8" customHeight="1">
      <c r="A17" s="18"/>
      <c r="B17" s="18"/>
      <c r="C17" s="18"/>
      <c r="D17" s="18"/>
      <c r="E17" s="18"/>
      <c r="F17" s="18"/>
      <c r="G17" s="18"/>
      <c r="H17" s="18"/>
      <c r="I17" s="18"/>
      <c r="J17" s="18"/>
      <c r="K17" s="18"/>
    </row>
    <row r="18" spans="1:11" ht="32" customHeight="1">
      <c r="A18" s="18">
        <v>4</v>
      </c>
      <c r="B18" s="42" t="s">
        <v>27</v>
      </c>
      <c r="C18" s="41"/>
      <c r="D18" s="41"/>
      <c r="E18" s="41"/>
      <c r="F18" s="41"/>
      <c r="G18" s="41"/>
      <c r="H18" s="41"/>
      <c r="I18" s="18"/>
      <c r="J18" s="22">
        <f>J12-J14</f>
        <v>0</v>
      </c>
      <c r="K18" s="18"/>
    </row>
    <row r="19" spans="1:11" ht="8" customHeight="1">
      <c r="A19" s="18"/>
      <c r="B19" s="18"/>
      <c r="C19" s="18"/>
      <c r="D19" s="18"/>
      <c r="E19" s="18"/>
      <c r="F19" s="18"/>
      <c r="G19" s="18"/>
      <c r="H19" s="18"/>
      <c r="I19" s="18"/>
      <c r="J19" s="18"/>
      <c r="K19" s="18"/>
    </row>
    <row r="20" spans="1:11" ht="32" customHeight="1">
      <c r="A20" s="18">
        <v>5</v>
      </c>
      <c r="B20" s="41" t="s">
        <v>45</v>
      </c>
      <c r="C20" s="41"/>
      <c r="D20" s="41"/>
      <c r="E20" s="41"/>
      <c r="F20" s="41"/>
      <c r="G20" s="41"/>
      <c r="H20" s="41"/>
      <c r="I20" s="18"/>
      <c r="J20" s="38">
        <f>'Monthly Targets'!K13</f>
        <v>0</v>
      </c>
      <c r="K20" s="18"/>
    </row>
    <row r="21" spans="1:11" ht="8" customHeight="1">
      <c r="A21" s="18"/>
      <c r="B21" s="18"/>
      <c r="C21" s="18"/>
      <c r="D21" s="18"/>
      <c r="E21" s="18"/>
      <c r="F21" s="18"/>
      <c r="G21" s="18"/>
      <c r="H21" s="18"/>
      <c r="I21" s="18"/>
      <c r="J21" s="18"/>
      <c r="K21" s="18"/>
    </row>
    <row r="22" spans="1:11" ht="32" customHeight="1">
      <c r="A22" s="18">
        <v>6</v>
      </c>
      <c r="B22" s="40" t="s">
        <v>64</v>
      </c>
      <c r="C22" s="40"/>
      <c r="D22" s="40"/>
      <c r="E22" s="40"/>
      <c r="F22" s="40"/>
      <c r="G22" s="40"/>
      <c r="H22" s="40"/>
      <c r="I22" s="18"/>
      <c r="J22" s="21" t="str">
        <f>IF(J18&gt;=J20,"Yes","No")</f>
        <v>Yes</v>
      </c>
      <c r="K22" s="18"/>
    </row>
    <row r="23" spans="1:11" ht="8" customHeight="1">
      <c r="A23" s="18"/>
      <c r="B23" s="18"/>
      <c r="C23" s="18"/>
      <c r="D23" s="18"/>
      <c r="E23" s="18"/>
      <c r="F23" s="18"/>
      <c r="G23" s="18"/>
      <c r="H23" s="18"/>
      <c r="I23" s="18"/>
      <c r="J23" s="18"/>
      <c r="K23" s="18"/>
    </row>
    <row r="24" spans="1:11" ht="18">
      <c r="A24" s="43" t="s">
        <v>5</v>
      </c>
      <c r="B24" s="44"/>
      <c r="C24" s="44"/>
      <c r="D24" s="44"/>
      <c r="E24" s="44"/>
      <c r="F24" s="44"/>
      <c r="G24" s="44"/>
      <c r="H24" s="44"/>
      <c r="I24" s="44"/>
      <c r="J24" s="44"/>
      <c r="K24" s="44"/>
    </row>
    <row r="25" spans="1:11" ht="48" customHeight="1">
      <c r="A25" s="42" t="s">
        <v>29</v>
      </c>
      <c r="B25" s="42"/>
      <c r="C25" s="42"/>
      <c r="D25" s="42"/>
      <c r="E25" s="42"/>
      <c r="F25" s="42"/>
      <c r="G25" s="42"/>
      <c r="H25" s="42"/>
      <c r="I25" s="42"/>
      <c r="J25" s="42"/>
      <c r="K25" s="42"/>
    </row>
    <row r="26" spans="1:11" ht="8" customHeight="1" thickBot="1">
      <c r="A26" s="18"/>
      <c r="B26" s="18"/>
      <c r="C26" s="18"/>
      <c r="D26" s="18"/>
      <c r="E26" s="18"/>
      <c r="F26" s="18"/>
      <c r="G26" s="18"/>
      <c r="H26" s="18"/>
      <c r="I26" s="18"/>
      <c r="J26" s="18"/>
      <c r="K26" s="18"/>
    </row>
    <row r="27" spans="1:11" ht="32" customHeight="1" thickBot="1">
      <c r="A27" s="18">
        <v>1</v>
      </c>
      <c r="B27" s="41" t="s">
        <v>30</v>
      </c>
      <c r="C27" s="41"/>
      <c r="D27" s="41"/>
      <c r="E27" s="41"/>
      <c r="F27" s="41"/>
      <c r="G27" s="41"/>
      <c r="H27" s="41"/>
      <c r="I27" s="18"/>
      <c r="J27" s="19"/>
      <c r="K27" s="18"/>
    </row>
    <row r="28" spans="1:11" ht="8" customHeight="1">
      <c r="A28" s="18"/>
      <c r="B28" s="18"/>
      <c r="C28" s="18"/>
      <c r="D28" s="18"/>
      <c r="E28" s="18"/>
      <c r="F28" s="18"/>
      <c r="G28" s="18"/>
      <c r="H28" s="18"/>
      <c r="I28" s="18"/>
      <c r="J28" s="18"/>
      <c r="K28" s="18"/>
    </row>
    <row r="29" spans="1:11" ht="32" customHeight="1">
      <c r="A29" s="18">
        <v>2</v>
      </c>
      <c r="B29" s="41" t="s">
        <v>31</v>
      </c>
      <c r="C29" s="41"/>
      <c r="D29" s="41"/>
      <c r="E29" s="41"/>
      <c r="F29" s="41"/>
      <c r="G29" s="41"/>
      <c r="H29" s="41"/>
      <c r="I29" s="18"/>
      <c r="J29" s="20">
        <f>'Monthly Targets'!B22</f>
        <v>0</v>
      </c>
      <c r="K29" s="18"/>
    </row>
    <row r="30" spans="1:11" ht="8" customHeight="1">
      <c r="A30" s="18"/>
      <c r="B30" s="18"/>
      <c r="C30" s="18"/>
      <c r="D30" s="18"/>
      <c r="E30" s="18"/>
      <c r="F30" s="18"/>
      <c r="G30" s="18"/>
      <c r="H30" s="18"/>
      <c r="I30" s="18"/>
      <c r="J30" s="18"/>
      <c r="K30" s="18"/>
    </row>
    <row r="31" spans="1:11" ht="32" customHeight="1">
      <c r="A31" s="18">
        <v>3</v>
      </c>
      <c r="B31" s="40" t="s">
        <v>66</v>
      </c>
      <c r="C31" s="40"/>
      <c r="D31" s="40"/>
      <c r="E31" s="40"/>
      <c r="F31" s="40"/>
      <c r="G31" s="40"/>
      <c r="H31" s="40"/>
      <c r="I31" s="18"/>
      <c r="J31" s="21" t="str">
        <f>IF(J27&gt;=J29,"Yes","No")</f>
        <v>Yes</v>
      </c>
      <c r="K31" s="18"/>
    </row>
  </sheetData>
  <sheetProtection sheet="1" objects="1" scenarios="1"/>
  <mergeCells count="17">
    <mergeCell ref="A10:K10"/>
    <mergeCell ref="A1:K1"/>
    <mergeCell ref="B31:H31"/>
    <mergeCell ref="B14:H14"/>
    <mergeCell ref="B18:H18"/>
    <mergeCell ref="B20:H20"/>
    <mergeCell ref="B22:H22"/>
    <mergeCell ref="A24:K24"/>
    <mergeCell ref="A25:K25"/>
    <mergeCell ref="B27:H27"/>
    <mergeCell ref="B29:H29"/>
    <mergeCell ref="B16:H16"/>
    <mergeCell ref="B12:H12"/>
    <mergeCell ref="A2:K2"/>
    <mergeCell ref="B4:H4"/>
    <mergeCell ref="B6:H6"/>
    <mergeCell ref="B8:H8"/>
  </mergeCells>
  <printOptions horizontalCentered="1"/>
  <pageMargins left="0.5" right="0.5" top="0.5" bottom="0.5" header="0.25" footer="0.25"/>
  <pageSetup orientation="portrait"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1"/>
  <sheetViews>
    <sheetView zoomScaleNormal="100" workbookViewId="0">
      <selection activeCell="J4" sqref="J4"/>
    </sheetView>
  </sheetViews>
  <sheetFormatPr baseColWidth="10" defaultColWidth="8.83203125" defaultRowHeight="14"/>
  <cols>
    <col min="1" max="1" width="3.5" style="8" customWidth="1"/>
    <col min="2" max="8" width="8.83203125" style="8"/>
    <col min="9" max="9" width="6.83203125" style="8" customWidth="1"/>
    <col min="10" max="16384" width="8.83203125" style="8"/>
  </cols>
  <sheetData>
    <row r="1" spans="1:11" ht="28">
      <c r="A1" s="39" t="s">
        <v>79</v>
      </c>
      <c r="B1" s="39"/>
      <c r="C1" s="39"/>
      <c r="D1" s="39"/>
      <c r="E1" s="39"/>
      <c r="F1" s="39"/>
      <c r="G1" s="39"/>
      <c r="H1" s="39"/>
      <c r="I1" s="39"/>
      <c r="J1" s="39"/>
      <c r="K1" s="39"/>
    </row>
    <row r="2" spans="1:11" ht="18">
      <c r="A2" s="43" t="s">
        <v>1</v>
      </c>
      <c r="B2" s="44"/>
      <c r="C2" s="44"/>
      <c r="D2" s="44"/>
      <c r="E2" s="44"/>
      <c r="F2" s="44"/>
      <c r="G2" s="44"/>
      <c r="H2" s="44"/>
      <c r="I2" s="44"/>
      <c r="J2" s="44"/>
      <c r="K2" s="44"/>
    </row>
    <row r="3" spans="1:11" ht="8" customHeight="1" thickBot="1">
      <c r="A3" s="18"/>
      <c r="B3" s="18"/>
      <c r="C3" s="18"/>
      <c r="D3" s="18"/>
      <c r="E3" s="18"/>
      <c r="F3" s="18"/>
      <c r="G3" s="18"/>
      <c r="H3" s="18"/>
      <c r="I3" s="18"/>
      <c r="J3" s="18"/>
      <c r="K3" s="18"/>
    </row>
    <row r="4" spans="1:11" ht="32" customHeight="1" thickBot="1">
      <c r="A4" s="18">
        <v>1</v>
      </c>
      <c r="B4" s="41" t="s">
        <v>23</v>
      </c>
      <c r="C4" s="41"/>
      <c r="D4" s="41"/>
      <c r="E4" s="41"/>
      <c r="F4" s="41"/>
      <c r="G4" s="41"/>
      <c r="H4" s="41"/>
      <c r="I4" s="18"/>
      <c r="J4" s="19"/>
      <c r="K4" s="18"/>
    </row>
    <row r="5" spans="1:11" ht="8" customHeight="1">
      <c r="A5" s="18"/>
      <c r="B5" s="18"/>
      <c r="C5" s="18"/>
      <c r="D5" s="18"/>
      <c r="E5" s="18"/>
      <c r="F5" s="18"/>
      <c r="G5" s="18"/>
      <c r="H5" s="18"/>
      <c r="I5" s="18"/>
      <c r="J5" s="18"/>
      <c r="K5" s="18"/>
    </row>
    <row r="6" spans="1:11" ht="32" customHeight="1">
      <c r="A6" s="18">
        <v>2</v>
      </c>
      <c r="B6" s="42" t="s">
        <v>47</v>
      </c>
      <c r="C6" s="42"/>
      <c r="D6" s="42"/>
      <c r="E6" s="42"/>
      <c r="F6" s="42"/>
      <c r="G6" s="42"/>
      <c r="H6" s="42"/>
      <c r="I6" s="18"/>
      <c r="J6" s="20">
        <f>'Monthly Targets'!L8</f>
        <v>0</v>
      </c>
      <c r="K6" s="18"/>
    </row>
    <row r="7" spans="1:11" ht="8" customHeight="1">
      <c r="A7" s="18"/>
      <c r="B7" s="18"/>
      <c r="C7" s="18"/>
      <c r="D7" s="18"/>
      <c r="E7" s="18"/>
      <c r="F7" s="18"/>
      <c r="G7" s="18"/>
      <c r="H7" s="18"/>
      <c r="I7" s="18"/>
      <c r="J7" s="18"/>
      <c r="K7" s="18"/>
    </row>
    <row r="8" spans="1:11" ht="32" customHeight="1">
      <c r="A8" s="18">
        <v>3</v>
      </c>
      <c r="B8" s="46" t="s">
        <v>65</v>
      </c>
      <c r="C8" s="46"/>
      <c r="D8" s="46"/>
      <c r="E8" s="46"/>
      <c r="F8" s="46"/>
      <c r="G8" s="46"/>
      <c r="H8" s="46"/>
      <c r="I8" s="18"/>
      <c r="J8" s="21" t="str">
        <f>IF(J4&gt;=J6,"Yes","No")</f>
        <v>Yes</v>
      </c>
      <c r="K8" s="18"/>
    </row>
    <row r="9" spans="1:11" ht="8" customHeight="1">
      <c r="A9" s="18"/>
      <c r="B9" s="18"/>
      <c r="C9" s="18"/>
      <c r="D9" s="18"/>
      <c r="E9" s="18"/>
      <c r="F9" s="18"/>
      <c r="G9" s="18"/>
      <c r="H9" s="18"/>
      <c r="I9" s="18"/>
      <c r="J9" s="18"/>
      <c r="K9" s="18"/>
    </row>
    <row r="10" spans="1:11" ht="18">
      <c r="A10" s="43" t="s">
        <v>6</v>
      </c>
      <c r="B10" s="44"/>
      <c r="C10" s="44"/>
      <c r="D10" s="44"/>
      <c r="E10" s="44"/>
      <c r="F10" s="44"/>
      <c r="G10" s="44"/>
      <c r="H10" s="44"/>
      <c r="I10" s="44"/>
      <c r="J10" s="44"/>
      <c r="K10" s="44"/>
    </row>
    <row r="11" spans="1:11" ht="8" customHeight="1" thickBot="1">
      <c r="A11" s="18"/>
      <c r="B11" s="18"/>
      <c r="C11" s="18"/>
      <c r="D11" s="18"/>
      <c r="E11" s="18"/>
      <c r="F11" s="18"/>
      <c r="G11" s="18"/>
      <c r="H11" s="18"/>
      <c r="I11" s="18"/>
      <c r="J11" s="18"/>
      <c r="K11" s="18"/>
    </row>
    <row r="12" spans="1:11" ht="32" customHeight="1" thickBot="1">
      <c r="A12" s="18">
        <v>1</v>
      </c>
      <c r="B12" s="41" t="s">
        <v>26</v>
      </c>
      <c r="C12" s="41"/>
      <c r="D12" s="41"/>
      <c r="E12" s="41"/>
      <c r="F12" s="41"/>
      <c r="G12" s="41"/>
      <c r="H12" s="41"/>
      <c r="I12" s="18"/>
      <c r="J12" s="19"/>
      <c r="K12" s="18"/>
    </row>
    <row r="13" spans="1:11" ht="8" customHeight="1">
      <c r="A13" s="18"/>
      <c r="B13" s="18"/>
      <c r="C13" s="18"/>
      <c r="D13" s="18"/>
      <c r="E13" s="18"/>
      <c r="F13" s="18"/>
      <c r="G13" s="18"/>
      <c r="H13" s="18"/>
      <c r="I13" s="18"/>
      <c r="J13" s="18"/>
      <c r="K13" s="18"/>
    </row>
    <row r="14" spans="1:11" ht="32" customHeight="1">
      <c r="A14" s="18">
        <v>2</v>
      </c>
      <c r="B14" s="41" t="s">
        <v>25</v>
      </c>
      <c r="C14" s="41"/>
      <c r="D14" s="41"/>
      <c r="E14" s="41"/>
      <c r="F14" s="41"/>
      <c r="G14" s="41"/>
      <c r="H14" s="41"/>
      <c r="I14" s="18"/>
      <c r="J14" s="22">
        <f>'Monthly Targets'!B3</f>
        <v>0</v>
      </c>
      <c r="K14" s="18"/>
    </row>
    <row r="15" spans="1:11" ht="8" customHeight="1">
      <c r="A15" s="18"/>
      <c r="B15" s="18"/>
      <c r="C15" s="18"/>
      <c r="D15" s="18"/>
      <c r="E15" s="18"/>
      <c r="F15" s="18"/>
      <c r="G15" s="18"/>
      <c r="H15" s="18"/>
      <c r="I15" s="18"/>
      <c r="J15" s="18"/>
      <c r="K15" s="18"/>
    </row>
    <row r="16" spans="1:11" ht="32" customHeight="1">
      <c r="A16" s="18">
        <v>3</v>
      </c>
      <c r="B16" s="46" t="s">
        <v>67</v>
      </c>
      <c r="C16" s="46"/>
      <c r="D16" s="46"/>
      <c r="E16" s="46"/>
      <c r="F16" s="46"/>
      <c r="G16" s="46"/>
      <c r="H16" s="46"/>
      <c r="I16" s="18"/>
      <c r="J16" s="21" t="str">
        <f>IF(J12&gt;J14,"Yes","No")</f>
        <v>No</v>
      </c>
      <c r="K16" s="18"/>
    </row>
    <row r="17" spans="1:11" ht="8" customHeight="1">
      <c r="A17" s="18"/>
      <c r="B17" s="18"/>
      <c r="C17" s="18"/>
      <c r="D17" s="18"/>
      <c r="E17" s="18"/>
      <c r="F17" s="18"/>
      <c r="G17" s="18"/>
      <c r="H17" s="18"/>
      <c r="I17" s="18"/>
      <c r="J17" s="18"/>
      <c r="K17" s="18"/>
    </row>
    <row r="18" spans="1:11" ht="32" customHeight="1">
      <c r="A18" s="18">
        <v>4</v>
      </c>
      <c r="B18" s="42" t="s">
        <v>27</v>
      </c>
      <c r="C18" s="41"/>
      <c r="D18" s="41"/>
      <c r="E18" s="41"/>
      <c r="F18" s="41"/>
      <c r="G18" s="41"/>
      <c r="H18" s="41"/>
      <c r="I18" s="18"/>
      <c r="J18" s="22">
        <f>J12-J14</f>
        <v>0</v>
      </c>
      <c r="K18" s="18"/>
    </row>
    <row r="19" spans="1:11" ht="8" customHeight="1">
      <c r="A19" s="18"/>
      <c r="B19" s="18"/>
      <c r="C19" s="18"/>
      <c r="D19" s="18"/>
      <c r="E19" s="18"/>
      <c r="F19" s="18"/>
      <c r="G19" s="18"/>
      <c r="H19" s="18"/>
      <c r="I19" s="18"/>
      <c r="J19" s="18"/>
      <c r="K19" s="18"/>
    </row>
    <row r="20" spans="1:11" ht="32" customHeight="1">
      <c r="A20" s="18">
        <v>5</v>
      </c>
      <c r="B20" s="41" t="s">
        <v>46</v>
      </c>
      <c r="C20" s="41"/>
      <c r="D20" s="41"/>
      <c r="E20" s="41"/>
      <c r="F20" s="41"/>
      <c r="G20" s="41"/>
      <c r="H20" s="41"/>
      <c r="I20" s="18"/>
      <c r="J20" s="38">
        <f>'Monthly Targets'!L13</f>
        <v>0</v>
      </c>
      <c r="K20" s="18"/>
    </row>
    <row r="21" spans="1:11" ht="8" customHeight="1">
      <c r="A21" s="18"/>
      <c r="B21" s="18"/>
      <c r="C21" s="18"/>
      <c r="D21" s="18"/>
      <c r="E21" s="18"/>
      <c r="F21" s="18"/>
      <c r="G21" s="18"/>
      <c r="H21" s="18"/>
      <c r="I21" s="18"/>
      <c r="J21" s="18"/>
      <c r="K21" s="18"/>
    </row>
    <row r="22" spans="1:11" ht="32" customHeight="1">
      <c r="A22" s="18">
        <v>6</v>
      </c>
      <c r="B22" s="40" t="s">
        <v>64</v>
      </c>
      <c r="C22" s="40"/>
      <c r="D22" s="40"/>
      <c r="E22" s="40"/>
      <c r="F22" s="40"/>
      <c r="G22" s="40"/>
      <c r="H22" s="40"/>
      <c r="I22" s="18"/>
      <c r="J22" s="21" t="str">
        <f>IF(J18&gt;=J20,"Yes","No")</f>
        <v>Yes</v>
      </c>
      <c r="K22" s="18"/>
    </row>
    <row r="23" spans="1:11" ht="8" customHeight="1">
      <c r="A23" s="18"/>
      <c r="B23" s="18"/>
      <c r="C23" s="18"/>
      <c r="D23" s="18"/>
      <c r="E23" s="18"/>
      <c r="F23" s="18"/>
      <c r="G23" s="18"/>
      <c r="H23" s="18"/>
      <c r="I23" s="18"/>
      <c r="J23" s="18"/>
      <c r="K23" s="18"/>
    </row>
    <row r="24" spans="1:11" ht="18">
      <c r="A24" s="43" t="s">
        <v>5</v>
      </c>
      <c r="B24" s="44"/>
      <c r="C24" s="44"/>
      <c r="D24" s="44"/>
      <c r="E24" s="44"/>
      <c r="F24" s="44"/>
      <c r="G24" s="44"/>
      <c r="H24" s="44"/>
      <c r="I24" s="44"/>
      <c r="J24" s="44"/>
      <c r="K24" s="44"/>
    </row>
    <row r="25" spans="1:11" ht="48" customHeight="1">
      <c r="A25" s="42" t="s">
        <v>29</v>
      </c>
      <c r="B25" s="42"/>
      <c r="C25" s="42"/>
      <c r="D25" s="42"/>
      <c r="E25" s="42"/>
      <c r="F25" s="42"/>
      <c r="G25" s="42"/>
      <c r="H25" s="42"/>
      <c r="I25" s="42"/>
      <c r="J25" s="42"/>
      <c r="K25" s="42"/>
    </row>
    <row r="26" spans="1:11" ht="8" customHeight="1" thickBot="1">
      <c r="A26" s="18"/>
      <c r="B26" s="18"/>
      <c r="C26" s="18"/>
      <c r="D26" s="18"/>
      <c r="E26" s="18"/>
      <c r="F26" s="18"/>
      <c r="G26" s="18"/>
      <c r="H26" s="18"/>
      <c r="I26" s="18"/>
      <c r="J26" s="18"/>
      <c r="K26" s="18"/>
    </row>
    <row r="27" spans="1:11" ht="32" customHeight="1" thickBot="1">
      <c r="A27" s="18">
        <v>1</v>
      </c>
      <c r="B27" s="41" t="s">
        <v>30</v>
      </c>
      <c r="C27" s="41"/>
      <c r="D27" s="41"/>
      <c r="E27" s="41"/>
      <c r="F27" s="41"/>
      <c r="G27" s="41"/>
      <c r="H27" s="41"/>
      <c r="I27" s="18"/>
      <c r="J27" s="19"/>
      <c r="K27" s="18"/>
    </row>
    <row r="28" spans="1:11" ht="8" customHeight="1">
      <c r="A28" s="18"/>
      <c r="B28" s="18"/>
      <c r="C28" s="18"/>
      <c r="D28" s="18"/>
      <c r="E28" s="18"/>
      <c r="F28" s="18"/>
      <c r="G28" s="18"/>
      <c r="H28" s="18"/>
      <c r="I28" s="18"/>
      <c r="J28" s="18"/>
      <c r="K28" s="18"/>
    </row>
    <row r="29" spans="1:11" ht="32" customHeight="1">
      <c r="A29" s="18">
        <v>2</v>
      </c>
      <c r="B29" s="41" t="s">
        <v>31</v>
      </c>
      <c r="C29" s="41"/>
      <c r="D29" s="41"/>
      <c r="E29" s="41"/>
      <c r="F29" s="41"/>
      <c r="G29" s="41"/>
      <c r="H29" s="41"/>
      <c r="I29" s="18"/>
      <c r="J29" s="20">
        <f>'Monthly Targets'!B22</f>
        <v>0</v>
      </c>
      <c r="K29" s="18"/>
    </row>
    <row r="30" spans="1:11" ht="8" customHeight="1">
      <c r="A30" s="18"/>
      <c r="B30" s="18"/>
      <c r="C30" s="18"/>
      <c r="D30" s="18"/>
      <c r="E30" s="18"/>
      <c r="F30" s="18"/>
      <c r="G30" s="18"/>
      <c r="H30" s="18"/>
      <c r="I30" s="18"/>
      <c r="J30" s="18"/>
      <c r="K30" s="18"/>
    </row>
    <row r="31" spans="1:11" ht="32" customHeight="1">
      <c r="A31" s="18">
        <v>3</v>
      </c>
      <c r="B31" s="40" t="s">
        <v>66</v>
      </c>
      <c r="C31" s="40"/>
      <c r="D31" s="40"/>
      <c r="E31" s="40"/>
      <c r="F31" s="40"/>
      <c r="G31" s="40"/>
      <c r="H31" s="40"/>
      <c r="I31" s="18"/>
      <c r="J31" s="21" t="str">
        <f>IF(J27&gt;=J29,"Yes","No")</f>
        <v>Yes</v>
      </c>
      <c r="K31" s="18"/>
    </row>
  </sheetData>
  <sheetProtection sheet="1" objects="1" scenarios="1"/>
  <mergeCells count="17">
    <mergeCell ref="A10:K10"/>
    <mergeCell ref="A1:K1"/>
    <mergeCell ref="B31:H31"/>
    <mergeCell ref="B14:H14"/>
    <mergeCell ref="B18:H18"/>
    <mergeCell ref="B20:H20"/>
    <mergeCell ref="B22:H22"/>
    <mergeCell ref="A24:K24"/>
    <mergeCell ref="A25:K25"/>
    <mergeCell ref="B27:H27"/>
    <mergeCell ref="B29:H29"/>
    <mergeCell ref="B16:H16"/>
    <mergeCell ref="B12:H12"/>
    <mergeCell ref="A2:K2"/>
    <mergeCell ref="B4:H4"/>
    <mergeCell ref="B6:H6"/>
    <mergeCell ref="B8:H8"/>
  </mergeCells>
  <printOptions horizontalCentered="1"/>
  <pageMargins left="0.5" right="0.5" top="0.5" bottom="0.5" header="0.25" footer="0.25"/>
  <pageSetup orientation="portrait"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1"/>
  <sheetViews>
    <sheetView zoomScaleNormal="100" workbookViewId="0">
      <selection activeCell="J4" sqref="J4"/>
    </sheetView>
  </sheetViews>
  <sheetFormatPr baseColWidth="10" defaultColWidth="8.83203125" defaultRowHeight="14"/>
  <cols>
    <col min="1" max="1" width="3.5" style="8" customWidth="1"/>
    <col min="2" max="8" width="8.83203125" style="8"/>
    <col min="9" max="9" width="6.83203125" style="8" customWidth="1"/>
    <col min="10" max="11" width="8.83203125" style="8"/>
  </cols>
  <sheetData>
    <row r="1" spans="1:11" s="8" customFormat="1" ht="28">
      <c r="A1" s="39" t="s">
        <v>69</v>
      </c>
      <c r="B1" s="39"/>
      <c r="C1" s="39"/>
      <c r="D1" s="39"/>
      <c r="E1" s="39"/>
      <c r="F1" s="39"/>
      <c r="G1" s="39"/>
      <c r="H1" s="39"/>
      <c r="I1" s="39"/>
      <c r="J1" s="39"/>
      <c r="K1" s="39"/>
    </row>
    <row r="2" spans="1:11" ht="18">
      <c r="A2" s="43" t="s">
        <v>1</v>
      </c>
      <c r="B2" s="44"/>
      <c r="C2" s="44"/>
      <c r="D2" s="44"/>
      <c r="E2" s="44"/>
      <c r="F2" s="44"/>
      <c r="G2" s="44"/>
      <c r="H2" s="44"/>
      <c r="I2" s="44"/>
      <c r="J2" s="44"/>
      <c r="K2" s="44"/>
    </row>
    <row r="3" spans="1:11" ht="8" customHeight="1" thickBot="1">
      <c r="A3" s="18"/>
      <c r="B3" s="18"/>
      <c r="C3" s="18"/>
      <c r="D3" s="18"/>
      <c r="E3" s="18"/>
      <c r="F3" s="18"/>
      <c r="G3" s="18"/>
      <c r="H3" s="18"/>
      <c r="I3" s="18"/>
      <c r="J3" s="18"/>
      <c r="K3" s="18"/>
    </row>
    <row r="4" spans="1:11" ht="32" customHeight="1" thickBot="1">
      <c r="A4" s="18">
        <v>1</v>
      </c>
      <c r="B4" s="41" t="s">
        <v>23</v>
      </c>
      <c r="C4" s="41"/>
      <c r="D4" s="41"/>
      <c r="E4" s="41"/>
      <c r="F4" s="41"/>
      <c r="G4" s="41"/>
      <c r="H4" s="41"/>
      <c r="I4" s="18"/>
      <c r="J4" s="19"/>
      <c r="K4" s="18"/>
    </row>
    <row r="5" spans="1:11" ht="8" customHeight="1">
      <c r="A5" s="18"/>
      <c r="B5" s="18"/>
      <c r="C5" s="18"/>
      <c r="D5" s="18"/>
      <c r="E5" s="18"/>
      <c r="F5" s="18"/>
      <c r="G5" s="18"/>
      <c r="H5" s="18"/>
      <c r="I5" s="18"/>
      <c r="J5" s="18"/>
      <c r="K5" s="18"/>
    </row>
    <row r="6" spans="1:11" ht="32" customHeight="1">
      <c r="A6" s="18">
        <v>2</v>
      </c>
      <c r="B6" s="42" t="s">
        <v>49</v>
      </c>
      <c r="C6" s="42"/>
      <c r="D6" s="42"/>
      <c r="E6" s="42"/>
      <c r="F6" s="42"/>
      <c r="G6" s="42"/>
      <c r="H6" s="42"/>
      <c r="I6" s="18"/>
      <c r="J6" s="20">
        <f>'Monthly Targets'!M8</f>
        <v>0</v>
      </c>
      <c r="K6" s="18"/>
    </row>
    <row r="7" spans="1:11" ht="8" customHeight="1">
      <c r="A7" s="18"/>
      <c r="B7" s="18"/>
      <c r="C7" s="18"/>
      <c r="D7" s="18"/>
      <c r="E7" s="18"/>
      <c r="F7" s="18"/>
      <c r="G7" s="18"/>
      <c r="H7" s="18"/>
      <c r="I7" s="18"/>
      <c r="J7" s="18"/>
      <c r="K7" s="18"/>
    </row>
    <row r="8" spans="1:11" ht="32" customHeight="1">
      <c r="A8" s="18">
        <v>3</v>
      </c>
      <c r="B8" s="46" t="s">
        <v>65</v>
      </c>
      <c r="C8" s="46"/>
      <c r="D8" s="46"/>
      <c r="E8" s="46"/>
      <c r="F8" s="46"/>
      <c r="G8" s="46"/>
      <c r="H8" s="46"/>
      <c r="I8" s="18"/>
      <c r="J8" s="21" t="str">
        <f>IF(J4&gt;=J6,"Yes","No")</f>
        <v>Yes</v>
      </c>
      <c r="K8" s="18"/>
    </row>
    <row r="9" spans="1:11" ht="8" customHeight="1">
      <c r="A9" s="18"/>
      <c r="B9" s="18"/>
      <c r="C9" s="18"/>
      <c r="D9" s="18"/>
      <c r="E9" s="18"/>
      <c r="F9" s="18"/>
      <c r="G9" s="18"/>
      <c r="H9" s="18"/>
      <c r="I9" s="18"/>
      <c r="J9" s="18"/>
      <c r="K9" s="18"/>
    </row>
    <row r="10" spans="1:11" ht="18">
      <c r="A10" s="43" t="s">
        <v>6</v>
      </c>
      <c r="B10" s="44"/>
      <c r="C10" s="44"/>
      <c r="D10" s="44"/>
      <c r="E10" s="44"/>
      <c r="F10" s="44"/>
      <c r="G10" s="44"/>
      <c r="H10" s="44"/>
      <c r="I10" s="44"/>
      <c r="J10" s="44"/>
      <c r="K10" s="44"/>
    </row>
    <row r="11" spans="1:11" ht="8" customHeight="1" thickBot="1">
      <c r="A11" s="18"/>
      <c r="B11" s="18"/>
      <c r="C11" s="18"/>
      <c r="D11" s="18"/>
      <c r="E11" s="18"/>
      <c r="F11" s="18"/>
      <c r="G11" s="18"/>
      <c r="H11" s="18"/>
      <c r="I11" s="18"/>
      <c r="J11" s="18"/>
      <c r="K11" s="18"/>
    </row>
    <row r="12" spans="1:11" ht="32" customHeight="1" thickBot="1">
      <c r="A12" s="18">
        <v>1</v>
      </c>
      <c r="B12" s="41" t="s">
        <v>26</v>
      </c>
      <c r="C12" s="41"/>
      <c r="D12" s="41"/>
      <c r="E12" s="41"/>
      <c r="F12" s="41"/>
      <c r="G12" s="41"/>
      <c r="H12" s="41"/>
      <c r="I12" s="18"/>
      <c r="J12" s="19"/>
      <c r="K12" s="18"/>
    </row>
    <row r="13" spans="1:11" ht="8" customHeight="1">
      <c r="A13" s="18"/>
      <c r="B13" s="18"/>
      <c r="C13" s="18"/>
      <c r="D13" s="18"/>
      <c r="E13" s="18"/>
      <c r="F13" s="18"/>
      <c r="G13" s="18"/>
      <c r="H13" s="18"/>
      <c r="I13" s="18"/>
      <c r="J13" s="18"/>
      <c r="K13" s="18"/>
    </row>
    <row r="14" spans="1:11" ht="32" customHeight="1">
      <c r="A14" s="18">
        <v>2</v>
      </c>
      <c r="B14" s="41" t="s">
        <v>25</v>
      </c>
      <c r="C14" s="41"/>
      <c r="D14" s="41"/>
      <c r="E14" s="41"/>
      <c r="F14" s="41"/>
      <c r="G14" s="41"/>
      <c r="H14" s="41"/>
      <c r="I14" s="18"/>
      <c r="J14" s="22">
        <f>'Monthly Targets'!B3</f>
        <v>0</v>
      </c>
      <c r="K14" s="18"/>
    </row>
    <row r="15" spans="1:11" ht="8" customHeight="1">
      <c r="A15" s="18"/>
      <c r="B15" s="18"/>
      <c r="C15" s="18"/>
      <c r="D15" s="18"/>
      <c r="E15" s="18"/>
      <c r="F15" s="18"/>
      <c r="G15" s="18"/>
      <c r="H15" s="18"/>
      <c r="I15" s="18"/>
      <c r="J15" s="18"/>
      <c r="K15" s="18"/>
    </row>
    <row r="16" spans="1:11" ht="32" customHeight="1">
      <c r="A16" s="18">
        <v>3</v>
      </c>
      <c r="B16" s="46" t="s">
        <v>67</v>
      </c>
      <c r="C16" s="46"/>
      <c r="D16" s="46"/>
      <c r="E16" s="46"/>
      <c r="F16" s="46"/>
      <c r="G16" s="46"/>
      <c r="H16" s="46"/>
      <c r="I16" s="18"/>
      <c r="J16" s="21" t="str">
        <f>IF(J12&gt;J14,"Yes","No")</f>
        <v>No</v>
      </c>
      <c r="K16" s="18"/>
    </row>
    <row r="17" spans="1:11" ht="8" customHeight="1">
      <c r="A17" s="18"/>
      <c r="B17" s="18"/>
      <c r="C17" s="18"/>
      <c r="D17" s="18"/>
      <c r="E17" s="18"/>
      <c r="F17" s="18"/>
      <c r="G17" s="18"/>
      <c r="H17" s="18"/>
      <c r="I17" s="18"/>
      <c r="J17" s="18"/>
      <c r="K17" s="18"/>
    </row>
    <row r="18" spans="1:11" ht="32" customHeight="1">
      <c r="A18" s="18">
        <v>4</v>
      </c>
      <c r="B18" s="42" t="s">
        <v>27</v>
      </c>
      <c r="C18" s="41"/>
      <c r="D18" s="41"/>
      <c r="E18" s="41"/>
      <c r="F18" s="41"/>
      <c r="G18" s="41"/>
      <c r="H18" s="41"/>
      <c r="I18" s="18"/>
      <c r="J18" s="22">
        <f>J12-J14</f>
        <v>0</v>
      </c>
      <c r="K18" s="18"/>
    </row>
    <row r="19" spans="1:11" ht="8" customHeight="1">
      <c r="A19" s="18"/>
      <c r="B19" s="18"/>
      <c r="C19" s="18"/>
      <c r="D19" s="18"/>
      <c r="E19" s="18"/>
      <c r="F19" s="18"/>
      <c r="G19" s="18"/>
      <c r="H19" s="18"/>
      <c r="I19" s="18"/>
      <c r="J19" s="18"/>
      <c r="K19" s="18"/>
    </row>
    <row r="20" spans="1:11" ht="32" customHeight="1">
      <c r="A20" s="18">
        <v>5</v>
      </c>
      <c r="B20" s="41" t="s">
        <v>48</v>
      </c>
      <c r="C20" s="41"/>
      <c r="D20" s="41"/>
      <c r="E20" s="41"/>
      <c r="F20" s="41"/>
      <c r="G20" s="41"/>
      <c r="H20" s="41"/>
      <c r="I20" s="18"/>
      <c r="J20" s="38">
        <f>'Monthly Targets'!M13</f>
        <v>0</v>
      </c>
      <c r="K20" s="18"/>
    </row>
    <row r="21" spans="1:11" ht="8" customHeight="1">
      <c r="A21" s="18"/>
      <c r="B21" s="18"/>
      <c r="C21" s="18"/>
      <c r="D21" s="18"/>
      <c r="E21" s="18"/>
      <c r="F21" s="18"/>
      <c r="G21" s="18"/>
      <c r="H21" s="18"/>
      <c r="I21" s="18"/>
      <c r="J21" s="18"/>
      <c r="K21" s="18"/>
    </row>
    <row r="22" spans="1:11" ht="32" customHeight="1">
      <c r="A22" s="18">
        <v>6</v>
      </c>
      <c r="B22" s="40" t="s">
        <v>64</v>
      </c>
      <c r="C22" s="40"/>
      <c r="D22" s="40"/>
      <c r="E22" s="40"/>
      <c r="F22" s="40"/>
      <c r="G22" s="40"/>
      <c r="H22" s="40"/>
      <c r="I22" s="18"/>
      <c r="J22" s="21" t="str">
        <f>IF(J18&gt;=J20,"Yes","No")</f>
        <v>Yes</v>
      </c>
      <c r="K22" s="18"/>
    </row>
    <row r="23" spans="1:11" ht="8" customHeight="1">
      <c r="A23" s="18"/>
      <c r="B23" s="18"/>
      <c r="C23" s="18"/>
      <c r="D23" s="18"/>
      <c r="E23" s="18"/>
      <c r="F23" s="18"/>
      <c r="G23" s="18"/>
      <c r="H23" s="18"/>
      <c r="I23" s="18"/>
      <c r="J23" s="18"/>
      <c r="K23" s="18"/>
    </row>
    <row r="24" spans="1:11" ht="18">
      <c r="A24" s="43" t="s">
        <v>5</v>
      </c>
      <c r="B24" s="44"/>
      <c r="C24" s="44"/>
      <c r="D24" s="44"/>
      <c r="E24" s="44"/>
      <c r="F24" s="44"/>
      <c r="G24" s="44"/>
      <c r="H24" s="44"/>
      <c r="I24" s="44"/>
      <c r="J24" s="44"/>
      <c r="K24" s="44"/>
    </row>
    <row r="25" spans="1:11" ht="48" customHeight="1">
      <c r="A25" s="42" t="s">
        <v>55</v>
      </c>
      <c r="B25" s="42"/>
      <c r="C25" s="42"/>
      <c r="D25" s="42"/>
      <c r="E25" s="42"/>
      <c r="F25" s="42"/>
      <c r="G25" s="42"/>
      <c r="H25" s="42"/>
      <c r="I25" s="42"/>
      <c r="J25" s="42"/>
      <c r="K25" s="42"/>
    </row>
    <row r="26" spans="1:11" ht="8" customHeight="1" thickBot="1">
      <c r="A26" s="18"/>
      <c r="B26" s="18"/>
      <c r="C26" s="18"/>
      <c r="D26" s="18"/>
      <c r="E26" s="18"/>
      <c r="F26" s="18"/>
      <c r="G26" s="18"/>
      <c r="H26" s="18"/>
      <c r="I26" s="18"/>
      <c r="J26" s="18"/>
      <c r="K26" s="18"/>
    </row>
    <row r="27" spans="1:11" ht="32" customHeight="1" thickBot="1">
      <c r="A27" s="18">
        <v>1</v>
      </c>
      <c r="B27" s="41" t="s">
        <v>30</v>
      </c>
      <c r="C27" s="41"/>
      <c r="D27" s="41"/>
      <c r="E27" s="41"/>
      <c r="F27" s="41"/>
      <c r="G27" s="41"/>
      <c r="H27" s="41"/>
      <c r="I27" s="18"/>
      <c r="J27" s="19"/>
      <c r="K27" s="18"/>
    </row>
    <row r="28" spans="1:11" ht="8" customHeight="1">
      <c r="A28" s="18"/>
      <c r="B28" s="18"/>
      <c r="C28" s="18"/>
      <c r="D28" s="18"/>
      <c r="E28" s="18"/>
      <c r="F28" s="18"/>
      <c r="G28" s="18"/>
      <c r="H28" s="18"/>
      <c r="I28" s="18"/>
      <c r="J28" s="18"/>
      <c r="K28" s="18"/>
    </row>
    <row r="29" spans="1:11" ht="32" customHeight="1">
      <c r="A29" s="18">
        <v>2</v>
      </c>
      <c r="B29" s="41" t="s">
        <v>31</v>
      </c>
      <c r="C29" s="41"/>
      <c r="D29" s="41"/>
      <c r="E29" s="41"/>
      <c r="F29" s="41"/>
      <c r="G29" s="41"/>
      <c r="H29" s="41"/>
      <c r="I29" s="18"/>
      <c r="J29" s="20">
        <f>'Monthly Targets'!B22</f>
        <v>0</v>
      </c>
      <c r="K29" s="18"/>
    </row>
    <row r="30" spans="1:11" ht="8" customHeight="1">
      <c r="A30" s="18"/>
      <c r="B30" s="18"/>
      <c r="C30" s="18"/>
      <c r="D30" s="18"/>
      <c r="E30" s="18"/>
      <c r="F30" s="18"/>
      <c r="G30" s="18"/>
      <c r="H30" s="18"/>
      <c r="I30" s="18"/>
      <c r="J30" s="18"/>
      <c r="K30" s="18"/>
    </row>
    <row r="31" spans="1:11" ht="32" customHeight="1">
      <c r="A31" s="18">
        <v>3</v>
      </c>
      <c r="B31" s="40" t="s">
        <v>66</v>
      </c>
      <c r="C31" s="40"/>
      <c r="D31" s="40"/>
      <c r="E31" s="40"/>
      <c r="F31" s="40"/>
      <c r="G31" s="40"/>
      <c r="H31" s="40"/>
      <c r="I31" s="18"/>
      <c r="J31" s="21" t="str">
        <f>IF(J27&gt;=J29,"Yes","No")</f>
        <v>Yes</v>
      </c>
      <c r="K31" s="18"/>
    </row>
  </sheetData>
  <sheetProtection sheet="1" objects="1" scenarios="1"/>
  <mergeCells count="17">
    <mergeCell ref="A10:K10"/>
    <mergeCell ref="A1:K1"/>
    <mergeCell ref="B31:H31"/>
    <mergeCell ref="B14:H14"/>
    <mergeCell ref="B18:H18"/>
    <mergeCell ref="B20:H20"/>
    <mergeCell ref="B22:H22"/>
    <mergeCell ref="A24:K24"/>
    <mergeCell ref="A25:K25"/>
    <mergeCell ref="B27:H27"/>
    <mergeCell ref="B29:H29"/>
    <mergeCell ref="B16:H16"/>
    <mergeCell ref="B12:H12"/>
    <mergeCell ref="A2:K2"/>
    <mergeCell ref="B4:H4"/>
    <mergeCell ref="B6:H6"/>
    <mergeCell ref="B8:H8"/>
  </mergeCells>
  <printOptions horizontalCentered="1"/>
  <pageMargins left="0.5" right="0.5" top="0.5" bottom="0.5" header="0.25" footer="0.25"/>
  <pageSetup orientation="portrait"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1"/>
  <sheetViews>
    <sheetView zoomScaleNormal="100" workbookViewId="0">
      <selection activeCell="J4" sqref="J4"/>
    </sheetView>
  </sheetViews>
  <sheetFormatPr baseColWidth="10" defaultColWidth="8.83203125" defaultRowHeight="14"/>
  <cols>
    <col min="1" max="1" width="3.5" style="8" customWidth="1"/>
    <col min="2" max="8" width="8.83203125" style="8"/>
    <col min="9" max="9" width="6.83203125" style="8" customWidth="1"/>
    <col min="10" max="16384" width="8.83203125" style="8"/>
  </cols>
  <sheetData>
    <row r="1" spans="1:11" ht="28">
      <c r="A1" s="39" t="s">
        <v>68</v>
      </c>
      <c r="B1" s="39"/>
      <c r="C1" s="39"/>
      <c r="D1" s="39"/>
      <c r="E1" s="39"/>
      <c r="F1" s="39"/>
      <c r="G1" s="39"/>
      <c r="H1" s="39"/>
      <c r="I1" s="39"/>
      <c r="J1" s="39"/>
      <c r="K1" s="39"/>
    </row>
    <row r="2" spans="1:11" ht="18">
      <c r="A2" s="43" t="s">
        <v>1</v>
      </c>
      <c r="B2" s="44"/>
      <c r="C2" s="44"/>
      <c r="D2" s="44"/>
      <c r="E2" s="44"/>
      <c r="F2" s="44"/>
      <c r="G2" s="44"/>
      <c r="H2" s="44"/>
      <c r="I2" s="44"/>
      <c r="J2" s="44"/>
      <c r="K2" s="44"/>
    </row>
    <row r="3" spans="1:11" ht="8" customHeight="1" thickBot="1">
      <c r="A3" s="18"/>
      <c r="B3" s="18"/>
      <c r="C3" s="18"/>
      <c r="D3" s="18"/>
      <c r="E3" s="18"/>
      <c r="F3" s="18"/>
      <c r="G3" s="18"/>
      <c r="H3" s="18"/>
      <c r="I3" s="18"/>
      <c r="J3" s="18"/>
      <c r="K3" s="18"/>
    </row>
    <row r="4" spans="1:11" ht="32" customHeight="1" thickBot="1">
      <c r="A4" s="18">
        <v>1</v>
      </c>
      <c r="B4" s="41" t="s">
        <v>23</v>
      </c>
      <c r="C4" s="41"/>
      <c r="D4" s="41"/>
      <c r="E4" s="41"/>
      <c r="F4" s="41"/>
      <c r="G4" s="41"/>
      <c r="H4" s="41"/>
      <c r="I4" s="18"/>
      <c r="J4" s="19"/>
      <c r="K4" s="18"/>
    </row>
    <row r="5" spans="1:11" ht="8" customHeight="1">
      <c r="A5" s="18"/>
      <c r="B5" s="18"/>
      <c r="C5" s="18"/>
      <c r="D5" s="18"/>
      <c r="E5" s="18"/>
      <c r="F5" s="18"/>
      <c r="G5" s="18"/>
      <c r="H5" s="18"/>
      <c r="I5" s="18"/>
      <c r="J5" s="18"/>
      <c r="K5" s="18"/>
    </row>
    <row r="6" spans="1:11" ht="32" customHeight="1">
      <c r="A6" s="18">
        <v>2</v>
      </c>
      <c r="B6" s="42" t="s">
        <v>51</v>
      </c>
      <c r="C6" s="42"/>
      <c r="D6" s="42"/>
      <c r="E6" s="42"/>
      <c r="F6" s="42"/>
      <c r="G6" s="42"/>
      <c r="H6" s="42"/>
      <c r="I6" s="18"/>
      <c r="J6" s="20">
        <f>'Monthly Targets'!N8</f>
        <v>0</v>
      </c>
      <c r="K6" s="18"/>
    </row>
    <row r="7" spans="1:11" ht="8" customHeight="1">
      <c r="A7" s="18"/>
      <c r="B7" s="18"/>
      <c r="C7" s="18"/>
      <c r="D7" s="18"/>
      <c r="E7" s="18"/>
      <c r="F7" s="18"/>
      <c r="G7" s="18"/>
      <c r="H7" s="18"/>
      <c r="I7" s="18"/>
      <c r="J7" s="18"/>
      <c r="K7" s="18"/>
    </row>
    <row r="8" spans="1:11" ht="32" customHeight="1">
      <c r="A8" s="18">
        <v>3</v>
      </c>
      <c r="B8" s="46" t="s">
        <v>65</v>
      </c>
      <c r="C8" s="46"/>
      <c r="D8" s="46"/>
      <c r="E8" s="46"/>
      <c r="F8" s="46"/>
      <c r="G8" s="46"/>
      <c r="H8" s="46"/>
      <c r="I8" s="18"/>
      <c r="J8" s="21" t="str">
        <f>IF(J4&gt;=J6,"Yes","No")</f>
        <v>Yes</v>
      </c>
      <c r="K8" s="18"/>
    </row>
    <row r="9" spans="1:11" ht="8" customHeight="1">
      <c r="A9" s="18"/>
      <c r="B9" s="18"/>
      <c r="C9" s="18"/>
      <c r="D9" s="18"/>
      <c r="E9" s="18"/>
      <c r="F9" s="18"/>
      <c r="G9" s="18"/>
      <c r="H9" s="18"/>
      <c r="I9" s="18"/>
      <c r="J9" s="18"/>
      <c r="K9" s="18"/>
    </row>
    <row r="10" spans="1:11" ht="18">
      <c r="A10" s="43" t="s">
        <v>6</v>
      </c>
      <c r="B10" s="44"/>
      <c r="C10" s="44"/>
      <c r="D10" s="44"/>
      <c r="E10" s="44"/>
      <c r="F10" s="44"/>
      <c r="G10" s="44"/>
      <c r="H10" s="44"/>
      <c r="I10" s="44"/>
      <c r="J10" s="44"/>
      <c r="K10" s="44"/>
    </row>
    <row r="11" spans="1:11" ht="8" customHeight="1" thickBot="1">
      <c r="A11" s="18"/>
      <c r="B11" s="18"/>
      <c r="C11" s="18"/>
      <c r="D11" s="18"/>
      <c r="E11" s="18"/>
      <c r="F11" s="18"/>
      <c r="G11" s="18"/>
      <c r="H11" s="18"/>
      <c r="I11" s="18"/>
      <c r="J11" s="18"/>
      <c r="K11" s="18"/>
    </row>
    <row r="12" spans="1:11" ht="32" customHeight="1" thickBot="1">
      <c r="A12" s="18">
        <v>1</v>
      </c>
      <c r="B12" s="41" t="s">
        <v>26</v>
      </c>
      <c r="C12" s="41"/>
      <c r="D12" s="41"/>
      <c r="E12" s="41"/>
      <c r="F12" s="41"/>
      <c r="G12" s="41"/>
      <c r="H12" s="41"/>
      <c r="I12" s="18"/>
      <c r="J12" s="19"/>
      <c r="K12" s="18"/>
    </row>
    <row r="13" spans="1:11" ht="8" customHeight="1">
      <c r="A13" s="18"/>
      <c r="B13" s="18"/>
      <c r="C13" s="18"/>
      <c r="D13" s="18"/>
      <c r="E13" s="18"/>
      <c r="F13" s="18"/>
      <c r="G13" s="18"/>
      <c r="H13" s="18"/>
      <c r="I13" s="18"/>
      <c r="J13" s="18"/>
      <c r="K13" s="18"/>
    </row>
    <row r="14" spans="1:11" ht="32" customHeight="1">
      <c r="A14" s="18">
        <v>2</v>
      </c>
      <c r="B14" s="41" t="s">
        <v>25</v>
      </c>
      <c r="C14" s="41"/>
      <c r="D14" s="41"/>
      <c r="E14" s="41"/>
      <c r="F14" s="41"/>
      <c r="G14" s="41"/>
      <c r="H14" s="41"/>
      <c r="I14" s="18"/>
      <c r="J14" s="22">
        <f>'Monthly Targets'!B3</f>
        <v>0</v>
      </c>
      <c r="K14" s="18"/>
    </row>
    <row r="15" spans="1:11" ht="8" customHeight="1">
      <c r="A15" s="18"/>
      <c r="B15" s="18"/>
      <c r="C15" s="18"/>
      <c r="D15" s="18"/>
      <c r="E15" s="18"/>
      <c r="F15" s="18"/>
      <c r="G15" s="18"/>
      <c r="H15" s="18"/>
      <c r="I15" s="18"/>
      <c r="J15" s="18"/>
      <c r="K15" s="18"/>
    </row>
    <row r="16" spans="1:11" ht="32" customHeight="1">
      <c r="A16" s="18">
        <v>3</v>
      </c>
      <c r="B16" s="46" t="s">
        <v>67</v>
      </c>
      <c r="C16" s="46"/>
      <c r="D16" s="46"/>
      <c r="E16" s="46"/>
      <c r="F16" s="46"/>
      <c r="G16" s="46"/>
      <c r="H16" s="46"/>
      <c r="I16" s="18"/>
      <c r="J16" s="21" t="str">
        <f>IF(J12&gt;J14,"Yes","No")</f>
        <v>No</v>
      </c>
      <c r="K16" s="18"/>
    </row>
    <row r="17" spans="1:11" ht="8" customHeight="1">
      <c r="A17" s="18"/>
      <c r="B17" s="18"/>
      <c r="C17" s="18"/>
      <c r="D17" s="18"/>
      <c r="E17" s="18"/>
      <c r="F17" s="18"/>
      <c r="G17" s="18"/>
      <c r="H17" s="18"/>
      <c r="I17" s="18"/>
      <c r="J17" s="18"/>
      <c r="K17" s="18"/>
    </row>
    <row r="18" spans="1:11" ht="32" customHeight="1">
      <c r="A18" s="18">
        <v>4</v>
      </c>
      <c r="B18" s="42" t="s">
        <v>27</v>
      </c>
      <c r="C18" s="41"/>
      <c r="D18" s="41"/>
      <c r="E18" s="41"/>
      <c r="F18" s="41"/>
      <c r="G18" s="41"/>
      <c r="H18" s="41"/>
      <c r="I18" s="18"/>
      <c r="J18" s="22">
        <f>J12-J14</f>
        <v>0</v>
      </c>
      <c r="K18" s="18"/>
    </row>
    <row r="19" spans="1:11" ht="8" customHeight="1">
      <c r="A19" s="18"/>
      <c r="B19" s="18"/>
      <c r="C19" s="18"/>
      <c r="D19" s="18"/>
      <c r="E19" s="18"/>
      <c r="F19" s="18"/>
      <c r="G19" s="18"/>
      <c r="H19" s="18"/>
      <c r="I19" s="18"/>
      <c r="J19" s="18"/>
      <c r="K19" s="18"/>
    </row>
    <row r="20" spans="1:11" ht="32" customHeight="1">
      <c r="A20" s="18">
        <v>5</v>
      </c>
      <c r="B20" s="41" t="s">
        <v>50</v>
      </c>
      <c r="C20" s="41"/>
      <c r="D20" s="41"/>
      <c r="E20" s="41"/>
      <c r="F20" s="41"/>
      <c r="G20" s="41"/>
      <c r="H20" s="41"/>
      <c r="I20" s="18"/>
      <c r="J20" s="38">
        <f>'Monthly Targets'!N13</f>
        <v>0</v>
      </c>
      <c r="K20" s="18"/>
    </row>
    <row r="21" spans="1:11" ht="8" customHeight="1">
      <c r="A21" s="18"/>
      <c r="B21" s="18"/>
      <c r="C21" s="18"/>
      <c r="D21" s="18"/>
      <c r="E21" s="18"/>
      <c r="F21" s="18"/>
      <c r="G21" s="18"/>
      <c r="H21" s="18"/>
      <c r="I21" s="18"/>
      <c r="J21" s="18"/>
      <c r="K21" s="18"/>
    </row>
    <row r="22" spans="1:11" ht="32" customHeight="1">
      <c r="A22" s="18">
        <v>6</v>
      </c>
      <c r="B22" s="40" t="s">
        <v>64</v>
      </c>
      <c r="C22" s="40"/>
      <c r="D22" s="40"/>
      <c r="E22" s="40"/>
      <c r="F22" s="40"/>
      <c r="G22" s="40"/>
      <c r="H22" s="40"/>
      <c r="I22" s="18"/>
      <c r="J22" s="21" t="str">
        <f>IF(J18&gt;=J20,"Yes","No")</f>
        <v>Yes</v>
      </c>
      <c r="K22" s="18"/>
    </row>
    <row r="23" spans="1:11" ht="8" customHeight="1">
      <c r="A23" s="18"/>
      <c r="B23" s="18"/>
      <c r="C23" s="18"/>
      <c r="D23" s="18"/>
      <c r="E23" s="18"/>
      <c r="F23" s="18"/>
      <c r="G23" s="18"/>
      <c r="H23" s="18"/>
      <c r="I23" s="18"/>
      <c r="J23" s="18"/>
      <c r="K23" s="18"/>
    </row>
    <row r="24" spans="1:11" ht="18">
      <c r="A24" s="43" t="s">
        <v>5</v>
      </c>
      <c r="B24" s="44"/>
      <c r="C24" s="44"/>
      <c r="D24" s="44"/>
      <c r="E24" s="44"/>
      <c r="F24" s="44"/>
      <c r="G24" s="44"/>
      <c r="H24" s="44"/>
      <c r="I24" s="44"/>
      <c r="J24" s="44"/>
      <c r="K24" s="44"/>
    </row>
    <row r="25" spans="1:11" ht="48" customHeight="1">
      <c r="A25" s="42" t="s">
        <v>55</v>
      </c>
      <c r="B25" s="42"/>
      <c r="C25" s="42"/>
      <c r="D25" s="42"/>
      <c r="E25" s="42"/>
      <c r="F25" s="42"/>
      <c r="G25" s="42"/>
      <c r="H25" s="42"/>
      <c r="I25" s="42"/>
      <c r="J25" s="42"/>
      <c r="K25" s="42"/>
    </row>
    <row r="26" spans="1:11" ht="8" customHeight="1" thickBot="1">
      <c r="A26" s="18"/>
      <c r="B26" s="18"/>
      <c r="C26" s="18"/>
      <c r="D26" s="18"/>
      <c r="E26" s="18"/>
      <c r="F26" s="18"/>
      <c r="G26" s="18"/>
      <c r="H26" s="18"/>
      <c r="I26" s="18"/>
      <c r="J26" s="18"/>
      <c r="K26" s="18"/>
    </row>
    <row r="27" spans="1:11" ht="32" customHeight="1" thickBot="1">
      <c r="A27" s="18">
        <v>1</v>
      </c>
      <c r="B27" s="41" t="s">
        <v>30</v>
      </c>
      <c r="C27" s="41"/>
      <c r="D27" s="41"/>
      <c r="E27" s="41"/>
      <c r="F27" s="41"/>
      <c r="G27" s="41"/>
      <c r="H27" s="41"/>
      <c r="I27" s="18"/>
      <c r="J27" s="19"/>
      <c r="K27" s="18"/>
    </row>
    <row r="28" spans="1:11" ht="8" customHeight="1">
      <c r="A28" s="18"/>
      <c r="B28" s="18"/>
      <c r="C28" s="18"/>
      <c r="D28" s="18"/>
      <c r="E28" s="18"/>
      <c r="F28" s="18"/>
      <c r="G28" s="18"/>
      <c r="H28" s="18"/>
      <c r="I28" s="18"/>
      <c r="J28" s="18"/>
      <c r="K28" s="18"/>
    </row>
    <row r="29" spans="1:11" ht="32" customHeight="1">
      <c r="A29" s="18">
        <v>2</v>
      </c>
      <c r="B29" s="41" t="s">
        <v>31</v>
      </c>
      <c r="C29" s="41"/>
      <c r="D29" s="41"/>
      <c r="E29" s="41"/>
      <c r="F29" s="41"/>
      <c r="G29" s="41"/>
      <c r="H29" s="41"/>
      <c r="I29" s="18"/>
      <c r="J29" s="20">
        <f>'Monthly Targets'!B22</f>
        <v>0</v>
      </c>
      <c r="K29" s="18"/>
    </row>
    <row r="30" spans="1:11" ht="8" customHeight="1">
      <c r="A30" s="18"/>
      <c r="B30" s="18"/>
      <c r="C30" s="18"/>
      <c r="D30" s="18"/>
      <c r="E30" s="18"/>
      <c r="F30" s="18"/>
      <c r="G30" s="18"/>
      <c r="H30" s="18"/>
      <c r="I30" s="18"/>
      <c r="J30" s="18"/>
      <c r="K30" s="18"/>
    </row>
    <row r="31" spans="1:11" ht="32" customHeight="1">
      <c r="A31" s="18">
        <v>3</v>
      </c>
      <c r="B31" s="40" t="s">
        <v>66</v>
      </c>
      <c r="C31" s="40"/>
      <c r="D31" s="40"/>
      <c r="E31" s="40"/>
      <c r="F31" s="40"/>
      <c r="G31" s="40"/>
      <c r="H31" s="40"/>
      <c r="I31" s="18"/>
      <c r="J31" s="21" t="str">
        <f>IF(J27&gt;=J29,"Yes","No")</f>
        <v>Yes</v>
      </c>
      <c r="K31" s="18"/>
    </row>
  </sheetData>
  <sheetProtection sheet="1" objects="1" scenarios="1"/>
  <mergeCells count="17">
    <mergeCell ref="A10:K10"/>
    <mergeCell ref="A1:K1"/>
    <mergeCell ref="B31:H31"/>
    <mergeCell ref="B14:H14"/>
    <mergeCell ref="B18:H18"/>
    <mergeCell ref="B20:H20"/>
    <mergeCell ref="B22:H22"/>
    <mergeCell ref="A24:K24"/>
    <mergeCell ref="A25:K25"/>
    <mergeCell ref="B27:H27"/>
    <mergeCell ref="B29:H29"/>
    <mergeCell ref="B16:H16"/>
    <mergeCell ref="B12:H12"/>
    <mergeCell ref="A2:K2"/>
    <mergeCell ref="B4:H4"/>
    <mergeCell ref="B6:H6"/>
    <mergeCell ref="B8:H8"/>
  </mergeCells>
  <printOptions horizontalCentered="1"/>
  <pageMargins left="0.5" right="0.5" top="0.5" bottom="0.5" header="0.25" footer="0.25"/>
  <pageSetup orientation="portrait"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31"/>
  <sheetViews>
    <sheetView zoomScaleNormal="100" workbookViewId="0">
      <selection activeCell="J4" sqref="J4"/>
    </sheetView>
  </sheetViews>
  <sheetFormatPr baseColWidth="10" defaultColWidth="8.83203125" defaultRowHeight="14"/>
  <cols>
    <col min="1" max="1" width="3.5" style="8" customWidth="1"/>
    <col min="2" max="8" width="8.83203125" style="8"/>
    <col min="9" max="9" width="6.83203125" style="8" customWidth="1"/>
    <col min="10" max="16384" width="8.83203125" style="8"/>
  </cols>
  <sheetData>
    <row r="1" spans="1:11" ht="28">
      <c r="A1" s="39" t="s">
        <v>70</v>
      </c>
      <c r="B1" s="39"/>
      <c r="C1" s="39"/>
      <c r="D1" s="39"/>
      <c r="E1" s="39"/>
      <c r="F1" s="39"/>
      <c r="G1" s="39"/>
      <c r="H1" s="39"/>
      <c r="I1" s="39"/>
      <c r="J1" s="39"/>
      <c r="K1" s="39"/>
    </row>
    <row r="2" spans="1:11" ht="18">
      <c r="A2" s="43" t="s">
        <v>1</v>
      </c>
      <c r="B2" s="44"/>
      <c r="C2" s="44"/>
      <c r="D2" s="44"/>
      <c r="E2" s="44"/>
      <c r="F2" s="44"/>
      <c r="G2" s="44"/>
      <c r="H2" s="44"/>
      <c r="I2" s="44"/>
      <c r="J2" s="44"/>
      <c r="K2" s="44"/>
    </row>
    <row r="3" spans="1:11" ht="8" customHeight="1" thickBot="1">
      <c r="A3" s="18"/>
      <c r="B3" s="18"/>
      <c r="C3" s="18"/>
      <c r="D3" s="18"/>
      <c r="E3" s="18"/>
      <c r="F3" s="18"/>
      <c r="G3" s="18"/>
      <c r="H3" s="18"/>
      <c r="I3" s="18"/>
      <c r="J3" s="18"/>
      <c r="K3" s="18"/>
    </row>
    <row r="4" spans="1:11" ht="32" customHeight="1" thickBot="1">
      <c r="A4" s="18">
        <v>1</v>
      </c>
      <c r="B4" s="41" t="s">
        <v>23</v>
      </c>
      <c r="C4" s="41"/>
      <c r="D4" s="41"/>
      <c r="E4" s="41"/>
      <c r="F4" s="41"/>
      <c r="G4" s="41"/>
      <c r="H4" s="41"/>
      <c r="I4" s="18"/>
      <c r="J4" s="19"/>
      <c r="K4" s="18"/>
    </row>
    <row r="5" spans="1:11" ht="8" customHeight="1">
      <c r="A5" s="18"/>
      <c r="B5" s="18"/>
      <c r="C5" s="18"/>
      <c r="D5" s="18"/>
      <c r="E5" s="18"/>
      <c r="F5" s="18"/>
      <c r="G5" s="18"/>
      <c r="H5" s="18"/>
      <c r="I5" s="18"/>
      <c r="J5" s="18"/>
      <c r="K5" s="18"/>
    </row>
    <row r="6" spans="1:11" ht="32" customHeight="1">
      <c r="A6" s="18">
        <v>2</v>
      </c>
      <c r="B6" s="42" t="s">
        <v>52</v>
      </c>
      <c r="C6" s="42"/>
      <c r="D6" s="42"/>
      <c r="E6" s="42"/>
      <c r="F6" s="42"/>
      <c r="G6" s="42"/>
      <c r="H6" s="42"/>
      <c r="I6" s="18"/>
      <c r="J6" s="20">
        <f>'Monthly Targets'!O8</f>
        <v>0</v>
      </c>
      <c r="K6" s="18"/>
    </row>
    <row r="7" spans="1:11" ht="8" customHeight="1">
      <c r="A7" s="18"/>
      <c r="B7" s="18"/>
      <c r="C7" s="18"/>
      <c r="D7" s="18"/>
      <c r="E7" s="18"/>
      <c r="F7" s="18"/>
      <c r="G7" s="18"/>
      <c r="H7" s="18"/>
      <c r="I7" s="18"/>
      <c r="J7" s="18"/>
      <c r="K7" s="18"/>
    </row>
    <row r="8" spans="1:11" ht="32" customHeight="1">
      <c r="A8" s="18">
        <v>3</v>
      </c>
      <c r="B8" s="46" t="s">
        <v>65</v>
      </c>
      <c r="C8" s="46"/>
      <c r="D8" s="46"/>
      <c r="E8" s="46"/>
      <c r="F8" s="46"/>
      <c r="G8" s="46"/>
      <c r="H8" s="46"/>
      <c r="I8" s="18"/>
      <c r="J8" s="21" t="str">
        <f>IF(J4&gt;=J6,"Yes","No")</f>
        <v>Yes</v>
      </c>
      <c r="K8" s="18"/>
    </row>
    <row r="9" spans="1:11" ht="8" customHeight="1">
      <c r="A9" s="18"/>
      <c r="B9" s="18"/>
      <c r="C9" s="18"/>
      <c r="D9" s="18"/>
      <c r="E9" s="18"/>
      <c r="F9" s="18"/>
      <c r="G9" s="18"/>
      <c r="H9" s="18"/>
      <c r="I9" s="18"/>
      <c r="J9" s="18"/>
      <c r="K9" s="18"/>
    </row>
    <row r="10" spans="1:11" ht="18">
      <c r="A10" s="43" t="s">
        <v>6</v>
      </c>
      <c r="B10" s="44"/>
      <c r="C10" s="44"/>
      <c r="D10" s="44"/>
      <c r="E10" s="44"/>
      <c r="F10" s="44"/>
      <c r="G10" s="44"/>
      <c r="H10" s="44"/>
      <c r="I10" s="44"/>
      <c r="J10" s="44"/>
      <c r="K10" s="44"/>
    </row>
    <row r="11" spans="1:11" ht="8" customHeight="1" thickBot="1">
      <c r="A11" s="18"/>
      <c r="B11" s="18"/>
      <c r="C11" s="18"/>
      <c r="D11" s="18"/>
      <c r="E11" s="18"/>
      <c r="F11" s="18"/>
      <c r="G11" s="18"/>
      <c r="H11" s="18"/>
      <c r="I11" s="18"/>
      <c r="J11" s="18"/>
      <c r="K11" s="18"/>
    </row>
    <row r="12" spans="1:11" ht="32" customHeight="1" thickBot="1">
      <c r="A12" s="18">
        <v>1</v>
      </c>
      <c r="B12" s="41" t="s">
        <v>26</v>
      </c>
      <c r="C12" s="41"/>
      <c r="D12" s="41"/>
      <c r="E12" s="41"/>
      <c r="F12" s="41"/>
      <c r="G12" s="41"/>
      <c r="H12" s="41"/>
      <c r="I12" s="18"/>
      <c r="J12" s="19"/>
      <c r="K12" s="18"/>
    </row>
    <row r="13" spans="1:11" ht="8" customHeight="1">
      <c r="A13" s="18"/>
      <c r="B13" s="18"/>
      <c r="C13" s="18"/>
      <c r="D13" s="18"/>
      <c r="E13" s="18"/>
      <c r="F13" s="18"/>
      <c r="G13" s="18"/>
      <c r="H13" s="18"/>
      <c r="I13" s="18"/>
      <c r="J13" s="18"/>
      <c r="K13" s="18"/>
    </row>
    <row r="14" spans="1:11" ht="32" customHeight="1">
      <c r="A14" s="18">
        <v>2</v>
      </c>
      <c r="B14" s="41" t="s">
        <v>25</v>
      </c>
      <c r="C14" s="41"/>
      <c r="D14" s="41"/>
      <c r="E14" s="41"/>
      <c r="F14" s="41"/>
      <c r="G14" s="41"/>
      <c r="H14" s="41"/>
      <c r="I14" s="18"/>
      <c r="J14" s="22">
        <f>'Monthly Targets'!B3</f>
        <v>0</v>
      </c>
      <c r="K14" s="18"/>
    </row>
    <row r="15" spans="1:11" ht="8" customHeight="1">
      <c r="A15" s="18"/>
      <c r="B15" s="18"/>
      <c r="C15" s="18"/>
      <c r="D15" s="18"/>
      <c r="E15" s="18"/>
      <c r="F15" s="18"/>
      <c r="G15" s="18"/>
      <c r="H15" s="18"/>
      <c r="I15" s="18"/>
      <c r="J15" s="18"/>
      <c r="K15" s="18"/>
    </row>
    <row r="16" spans="1:11" ht="32" customHeight="1">
      <c r="A16" s="18">
        <v>3</v>
      </c>
      <c r="B16" s="46" t="s">
        <v>67</v>
      </c>
      <c r="C16" s="46"/>
      <c r="D16" s="46"/>
      <c r="E16" s="46"/>
      <c r="F16" s="46"/>
      <c r="G16" s="46"/>
      <c r="H16" s="46"/>
      <c r="I16" s="18"/>
      <c r="J16" s="21" t="str">
        <f>IF(J12&gt;J14,"Yes","No")</f>
        <v>No</v>
      </c>
      <c r="K16" s="18"/>
    </row>
    <row r="17" spans="1:11" ht="8" customHeight="1">
      <c r="A17" s="18"/>
      <c r="B17" s="18"/>
      <c r="C17" s="18"/>
      <c r="D17" s="18"/>
      <c r="E17" s="18"/>
      <c r="F17" s="18"/>
      <c r="G17" s="18"/>
      <c r="H17" s="18"/>
      <c r="I17" s="18"/>
      <c r="J17" s="18"/>
      <c r="K17" s="18"/>
    </row>
    <row r="18" spans="1:11" ht="32" customHeight="1">
      <c r="A18" s="18">
        <v>4</v>
      </c>
      <c r="B18" s="42" t="s">
        <v>27</v>
      </c>
      <c r="C18" s="41"/>
      <c r="D18" s="41"/>
      <c r="E18" s="41"/>
      <c r="F18" s="41"/>
      <c r="G18" s="41"/>
      <c r="H18" s="41"/>
      <c r="I18" s="18"/>
      <c r="J18" s="22">
        <f>J12-J14</f>
        <v>0</v>
      </c>
      <c r="K18" s="18"/>
    </row>
    <row r="19" spans="1:11" ht="8" customHeight="1">
      <c r="A19" s="18"/>
      <c r="B19" s="18"/>
      <c r="C19" s="18"/>
      <c r="D19" s="18"/>
      <c r="E19" s="18"/>
      <c r="F19" s="18"/>
      <c r="G19" s="18"/>
      <c r="H19" s="18"/>
      <c r="I19" s="18"/>
      <c r="J19" s="18"/>
      <c r="K19" s="18"/>
    </row>
    <row r="20" spans="1:11" ht="32" customHeight="1">
      <c r="A20" s="18">
        <v>5</v>
      </c>
      <c r="B20" s="41" t="s">
        <v>53</v>
      </c>
      <c r="C20" s="41"/>
      <c r="D20" s="41"/>
      <c r="E20" s="41"/>
      <c r="F20" s="41"/>
      <c r="G20" s="41"/>
      <c r="H20" s="41"/>
      <c r="I20" s="18"/>
      <c r="J20" s="20">
        <f>'Monthly Targets'!O13</f>
        <v>0</v>
      </c>
      <c r="K20" s="18"/>
    </row>
    <row r="21" spans="1:11" ht="8" customHeight="1">
      <c r="A21" s="18"/>
      <c r="B21" s="18"/>
      <c r="C21" s="18"/>
      <c r="D21" s="18"/>
      <c r="E21" s="18"/>
      <c r="F21" s="18"/>
      <c r="G21" s="18"/>
      <c r="H21" s="18"/>
      <c r="I21" s="18"/>
      <c r="J21" s="18"/>
      <c r="K21" s="18"/>
    </row>
    <row r="22" spans="1:11" ht="32" customHeight="1">
      <c r="A22" s="18">
        <v>6</v>
      </c>
      <c r="B22" s="40" t="s">
        <v>64</v>
      </c>
      <c r="C22" s="40"/>
      <c r="D22" s="40"/>
      <c r="E22" s="40"/>
      <c r="F22" s="40"/>
      <c r="G22" s="40"/>
      <c r="H22" s="40"/>
      <c r="I22" s="18"/>
      <c r="J22" s="21" t="str">
        <f>IF(J18&gt;=J20,"Yes","No")</f>
        <v>Yes</v>
      </c>
      <c r="K22" s="18"/>
    </row>
    <row r="23" spans="1:11" ht="8" customHeight="1">
      <c r="A23" s="18"/>
      <c r="B23" s="18"/>
      <c r="C23" s="18"/>
      <c r="D23" s="18"/>
      <c r="E23" s="18"/>
      <c r="F23" s="18"/>
      <c r="G23" s="18"/>
      <c r="H23" s="18"/>
      <c r="I23" s="18"/>
      <c r="J23" s="18"/>
      <c r="K23" s="18"/>
    </row>
    <row r="24" spans="1:11" ht="18">
      <c r="A24" s="43" t="s">
        <v>5</v>
      </c>
      <c r="B24" s="44"/>
      <c r="C24" s="44"/>
      <c r="D24" s="44"/>
      <c r="E24" s="44"/>
      <c r="F24" s="44"/>
      <c r="G24" s="44"/>
      <c r="H24" s="44"/>
      <c r="I24" s="44"/>
      <c r="J24" s="44"/>
      <c r="K24" s="44"/>
    </row>
    <row r="25" spans="1:11" ht="48" customHeight="1">
      <c r="A25" s="42" t="s">
        <v>55</v>
      </c>
      <c r="B25" s="42"/>
      <c r="C25" s="42"/>
      <c r="D25" s="42"/>
      <c r="E25" s="42"/>
      <c r="F25" s="42"/>
      <c r="G25" s="42"/>
      <c r="H25" s="42"/>
      <c r="I25" s="42"/>
      <c r="J25" s="42"/>
      <c r="K25" s="42"/>
    </row>
    <row r="26" spans="1:11" ht="8" customHeight="1" thickBot="1">
      <c r="A26" s="18"/>
      <c r="B26" s="18"/>
      <c r="C26" s="18"/>
      <c r="D26" s="18"/>
      <c r="E26" s="18"/>
      <c r="F26" s="18"/>
      <c r="G26" s="18"/>
      <c r="H26" s="18"/>
      <c r="I26" s="18"/>
      <c r="J26" s="18"/>
      <c r="K26" s="18"/>
    </row>
    <row r="27" spans="1:11" ht="32" customHeight="1" thickBot="1">
      <c r="A27" s="18">
        <v>1</v>
      </c>
      <c r="B27" s="41" t="s">
        <v>30</v>
      </c>
      <c r="C27" s="41"/>
      <c r="D27" s="41"/>
      <c r="E27" s="41"/>
      <c r="F27" s="41"/>
      <c r="G27" s="41"/>
      <c r="H27" s="41"/>
      <c r="I27" s="18"/>
      <c r="J27" s="19"/>
      <c r="K27" s="18"/>
    </row>
    <row r="28" spans="1:11" ht="8" customHeight="1">
      <c r="A28" s="18"/>
      <c r="B28" s="18"/>
      <c r="C28" s="18"/>
      <c r="D28" s="18"/>
      <c r="E28" s="18"/>
      <c r="F28" s="18"/>
      <c r="G28" s="18"/>
      <c r="H28" s="18"/>
      <c r="I28" s="18"/>
      <c r="J28" s="18"/>
      <c r="K28" s="18"/>
    </row>
    <row r="29" spans="1:11" ht="32" customHeight="1">
      <c r="A29" s="18">
        <v>2</v>
      </c>
      <c r="B29" s="41" t="s">
        <v>31</v>
      </c>
      <c r="C29" s="41"/>
      <c r="D29" s="41"/>
      <c r="E29" s="41"/>
      <c r="F29" s="41"/>
      <c r="G29" s="41"/>
      <c r="H29" s="41"/>
      <c r="I29" s="18"/>
      <c r="J29" s="20">
        <f>'Monthly Targets'!B22</f>
        <v>0</v>
      </c>
      <c r="K29" s="18"/>
    </row>
    <row r="30" spans="1:11" ht="8" customHeight="1">
      <c r="A30" s="18"/>
      <c r="B30" s="18"/>
      <c r="C30" s="18"/>
      <c r="D30" s="18"/>
      <c r="E30" s="18"/>
      <c r="F30" s="18"/>
      <c r="G30" s="18"/>
      <c r="H30" s="18"/>
      <c r="I30" s="18"/>
      <c r="J30" s="18"/>
      <c r="K30" s="18"/>
    </row>
    <row r="31" spans="1:11" ht="32" customHeight="1">
      <c r="A31" s="18">
        <v>3</v>
      </c>
      <c r="B31" s="40" t="s">
        <v>66</v>
      </c>
      <c r="C31" s="40"/>
      <c r="D31" s="40"/>
      <c r="E31" s="40"/>
      <c r="F31" s="40"/>
      <c r="G31" s="40"/>
      <c r="H31" s="40"/>
      <c r="I31" s="18"/>
      <c r="J31" s="21" t="str">
        <f>IF(J27&gt;=J29,"Yes","No")</f>
        <v>Yes</v>
      </c>
      <c r="K31" s="18"/>
    </row>
  </sheetData>
  <sheetProtection sheet="1" objects="1" scenarios="1"/>
  <mergeCells count="17">
    <mergeCell ref="A10:K10"/>
    <mergeCell ref="A1:K1"/>
    <mergeCell ref="B31:H31"/>
    <mergeCell ref="B14:H14"/>
    <mergeCell ref="B18:H18"/>
    <mergeCell ref="B20:H20"/>
    <mergeCell ref="B22:H22"/>
    <mergeCell ref="A24:K24"/>
    <mergeCell ref="A25:K25"/>
    <mergeCell ref="B27:H27"/>
    <mergeCell ref="B29:H29"/>
    <mergeCell ref="B16:H16"/>
    <mergeCell ref="B12:H12"/>
    <mergeCell ref="A2:K2"/>
    <mergeCell ref="B4:H4"/>
    <mergeCell ref="B6:H6"/>
    <mergeCell ref="B8:H8"/>
  </mergeCells>
  <printOptions horizontalCentered="1"/>
  <pageMargins left="0.5" right="0.5" top="0.5" bottom="0.5" header="0.25" footer="0.25"/>
  <pageSetup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04BC041236B594380F24B1FA17C67A5" ma:contentTypeVersion="18" ma:contentTypeDescription="Create a new document." ma:contentTypeScope="" ma:versionID="58a5ea8324a5837d0da8dc10e3dc0c0d">
  <xsd:schema xmlns:xsd="http://www.w3.org/2001/XMLSchema" xmlns:xs="http://www.w3.org/2001/XMLSchema" xmlns:p="http://schemas.microsoft.com/office/2006/metadata/properties" xmlns:ns2="51bbc496-f97a-4dd4-8ed6-68ce3ed3848e" xmlns:ns3="8acc9e92-b8bc-4160-a611-d59a529cdaca" targetNamespace="http://schemas.microsoft.com/office/2006/metadata/properties" ma:root="true" ma:fieldsID="7871c1195dc829380256c4f1e224a855" ns2:_="" ns3:_="">
    <xsd:import namespace="51bbc496-f97a-4dd4-8ed6-68ce3ed3848e"/>
    <xsd:import namespace="8acc9e92-b8bc-4160-a611-d59a529cdac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bbc496-f97a-4dd4-8ed6-68ce3ed384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23c1ae6-fb4c-46f0-9f45-decf50a5309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cc9e92-b8bc-4160-a611-d59a529cdac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ae1cac4-9003-4bad-b746-1ab6a03b4147}" ma:internalName="TaxCatchAll" ma:showField="CatchAllData" ma:web="8acc9e92-b8bc-4160-a611-d59a529cda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acc9e92-b8bc-4160-a611-d59a529cdaca" xsi:nil="true"/>
    <lcf76f155ced4ddcb4097134ff3c332f xmlns="51bbc496-f97a-4dd4-8ed6-68ce3ed3848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80AF064-811B-421E-B6E2-A99DEC200BB4}">
  <ds:schemaRefs>
    <ds:schemaRef ds:uri="http://schemas.microsoft.com/sharepoint/v3/contenttype/forms"/>
  </ds:schemaRefs>
</ds:datastoreItem>
</file>

<file path=customXml/itemProps2.xml><?xml version="1.0" encoding="utf-8"?>
<ds:datastoreItem xmlns:ds="http://schemas.openxmlformats.org/officeDocument/2006/customXml" ds:itemID="{DA850DB9-209F-4791-B7D9-AEB092C48D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bbc496-f97a-4dd4-8ed6-68ce3ed3848e"/>
    <ds:schemaRef ds:uri="8acc9e92-b8bc-4160-a611-d59a529cda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972E28-DFA1-4CA0-AA4C-B4F87CFE10CE}">
  <ds:schemaRefs>
    <ds:schemaRef ds:uri="http://www.w3.org/XML/1998/namespace"/>
    <ds:schemaRef ds:uri="http://purl.org/dc/elements/1.1/"/>
    <ds:schemaRef ds:uri="http://schemas.openxmlformats.org/package/2006/metadata/core-properties"/>
    <ds:schemaRef ds:uri="http://schemas.microsoft.com/office/2006/metadata/properties"/>
    <ds:schemaRef ds:uri="8acc9e92-b8bc-4160-a611-d59a529cdaca"/>
    <ds:schemaRef ds:uri="http://schemas.microsoft.com/office/infopath/2007/PartnerControls"/>
    <ds:schemaRef ds:uri="http://purl.org/dc/dcmitype/"/>
    <ds:schemaRef ds:uri="51bbc496-f97a-4dd4-8ed6-68ce3ed3848e"/>
    <ds:schemaRef ds:uri="http://schemas.microsoft.com/office/2006/documentManagement/typ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Monthly Targets</vt:lpstr>
      <vt:lpstr>July</vt:lpstr>
      <vt:lpstr>August</vt:lpstr>
      <vt:lpstr>September</vt:lpstr>
      <vt:lpstr>October</vt:lpstr>
      <vt:lpstr>November</vt:lpstr>
      <vt:lpstr>December</vt:lpstr>
      <vt:lpstr>January</vt:lpstr>
      <vt:lpstr>February</vt:lpstr>
      <vt:lpstr>March</vt:lpstr>
      <vt:lpstr>April</vt:lpstr>
      <vt:lpstr>May</vt:lpstr>
      <vt:lpstr>June</vt:lpstr>
    </vt:vector>
  </TitlesOfParts>
  <Company>Toastmasters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Kathryn Rynerson</dc:creator>
  <cp:lastModifiedBy>Kate Wingrove</cp:lastModifiedBy>
  <cp:lastPrinted>2019-03-19T20:46:52Z</cp:lastPrinted>
  <dcterms:created xsi:type="dcterms:W3CDTF">2013-10-30T18:37:34Z</dcterms:created>
  <dcterms:modified xsi:type="dcterms:W3CDTF">2025-03-27T22:32:55Z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0x010100104BC041236B594380F24B1FA17C67A5</vt:lpwstr>
  </property>
</Properties>
</file>